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ameiginlegt\Sauðfjársæðingar\"/>
    </mc:Choice>
  </mc:AlternateContent>
  <bookViews>
    <workbookView xWindow="0" yWindow="0" windowWidth="19200" windowHeight="11595"/>
  </bookViews>
  <sheets>
    <sheet name="dagbok" sheetId="1" r:id="rId1"/>
  </sheets>
  <definedNames>
    <definedName name="_xlnm.Print_Area" localSheetId="0">dagbok!$A$1:$M$68</definedName>
    <definedName name="_xlnm.Print_Titles" localSheetId="0">dagbok!$1:$11</definedName>
  </definedNames>
  <calcPr calcId="15251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12" i="1"/>
  <c r="AC68" i="1" l="1"/>
  <c r="AB68" i="1"/>
  <c r="AA68" i="1"/>
  <c r="Z68" i="1"/>
  <c r="Y68" i="1"/>
  <c r="X68" i="1"/>
  <c r="AC67" i="1"/>
  <c r="AB67" i="1"/>
  <c r="AA67" i="1"/>
  <c r="Z67" i="1"/>
  <c r="Y67" i="1"/>
  <c r="X67" i="1"/>
  <c r="AC66" i="1"/>
  <c r="AB66" i="1"/>
  <c r="AA66" i="1"/>
  <c r="Z66" i="1"/>
  <c r="Y66" i="1"/>
  <c r="X66" i="1"/>
  <c r="AC65" i="1"/>
  <c r="AB65" i="1"/>
  <c r="AA65" i="1"/>
  <c r="Z65" i="1"/>
  <c r="Y65" i="1"/>
  <c r="X65" i="1"/>
  <c r="AC64" i="1"/>
  <c r="AB64" i="1"/>
  <c r="AA64" i="1"/>
  <c r="Z64" i="1"/>
  <c r="Y64" i="1"/>
  <c r="X64" i="1"/>
  <c r="AC63" i="1"/>
  <c r="AB63" i="1"/>
  <c r="AA63" i="1"/>
  <c r="Z63" i="1"/>
  <c r="Y63" i="1"/>
  <c r="X63" i="1"/>
  <c r="AC62" i="1"/>
  <c r="AB62" i="1"/>
  <c r="AA62" i="1"/>
  <c r="Z62" i="1"/>
  <c r="Y62" i="1"/>
  <c r="X62" i="1"/>
  <c r="AC61" i="1"/>
  <c r="AB61" i="1"/>
  <c r="AA61" i="1"/>
  <c r="Z61" i="1"/>
  <c r="Y61" i="1"/>
  <c r="X61" i="1"/>
  <c r="AC60" i="1"/>
  <c r="AB60" i="1"/>
  <c r="AA60" i="1"/>
  <c r="Z60" i="1"/>
  <c r="Y60" i="1"/>
  <c r="X60" i="1"/>
  <c r="AC59" i="1"/>
  <c r="AB59" i="1"/>
  <c r="AA59" i="1"/>
  <c r="Z59" i="1"/>
  <c r="Y59" i="1"/>
  <c r="X59" i="1"/>
  <c r="AC58" i="1"/>
  <c r="AB58" i="1"/>
  <c r="AA58" i="1"/>
  <c r="Z58" i="1"/>
  <c r="Y58" i="1"/>
  <c r="X58" i="1"/>
  <c r="AC57" i="1"/>
  <c r="AB57" i="1"/>
  <c r="AA57" i="1"/>
  <c r="Z57" i="1"/>
  <c r="Y57" i="1"/>
  <c r="X57" i="1"/>
  <c r="AC56" i="1"/>
  <c r="AB56" i="1"/>
  <c r="AA56" i="1"/>
  <c r="Z56" i="1"/>
  <c r="Y56" i="1"/>
  <c r="X56" i="1"/>
  <c r="AC55" i="1"/>
  <c r="AB55" i="1"/>
  <c r="AA55" i="1"/>
  <c r="Z55" i="1"/>
  <c r="Y55" i="1"/>
  <c r="X55" i="1"/>
  <c r="AC54" i="1"/>
  <c r="AB54" i="1"/>
  <c r="AA54" i="1"/>
  <c r="Z54" i="1"/>
  <c r="Y54" i="1"/>
  <c r="X54" i="1"/>
  <c r="AC53" i="1"/>
  <c r="AB53" i="1"/>
  <c r="AA53" i="1"/>
  <c r="Z53" i="1"/>
  <c r="Y53" i="1"/>
  <c r="X53" i="1"/>
  <c r="AC52" i="1"/>
  <c r="AB52" i="1"/>
  <c r="AA52" i="1"/>
  <c r="Z52" i="1"/>
  <c r="Y52" i="1"/>
  <c r="X52" i="1"/>
  <c r="AC51" i="1"/>
  <c r="AB51" i="1"/>
  <c r="AA51" i="1"/>
  <c r="Z51" i="1"/>
  <c r="Y51" i="1"/>
  <c r="X51" i="1"/>
  <c r="AC50" i="1"/>
  <c r="AB50" i="1"/>
  <c r="AA50" i="1"/>
  <c r="Z50" i="1"/>
  <c r="Y50" i="1"/>
  <c r="X50" i="1"/>
  <c r="AC49" i="1"/>
  <c r="AB49" i="1"/>
  <c r="AA49" i="1"/>
  <c r="Z49" i="1"/>
  <c r="Y49" i="1"/>
  <c r="X49" i="1"/>
  <c r="AC48" i="1"/>
  <c r="AB48" i="1"/>
  <c r="AA48" i="1"/>
  <c r="Z48" i="1"/>
  <c r="Y48" i="1"/>
  <c r="X48" i="1"/>
  <c r="AC47" i="1"/>
  <c r="AB47" i="1"/>
  <c r="AA47" i="1"/>
  <c r="Z47" i="1"/>
  <c r="Y47" i="1"/>
  <c r="X47" i="1"/>
  <c r="AC46" i="1"/>
  <c r="AB46" i="1"/>
  <c r="AA46" i="1"/>
  <c r="Z46" i="1"/>
  <c r="Y46" i="1"/>
  <c r="X46" i="1"/>
  <c r="AC45" i="1"/>
  <c r="AB45" i="1"/>
  <c r="AA45" i="1"/>
  <c r="Z45" i="1"/>
  <c r="Y45" i="1"/>
  <c r="X45" i="1"/>
  <c r="AC44" i="1"/>
  <c r="AB44" i="1"/>
  <c r="AA44" i="1"/>
  <c r="Z44" i="1"/>
  <c r="Y44" i="1"/>
  <c r="X44" i="1"/>
  <c r="AC43" i="1"/>
  <c r="AB43" i="1"/>
  <c r="AA43" i="1"/>
  <c r="Z43" i="1"/>
  <c r="Y43" i="1"/>
  <c r="X43" i="1"/>
  <c r="AC42" i="1"/>
  <c r="AB42" i="1"/>
  <c r="AA42" i="1"/>
  <c r="Z42" i="1"/>
  <c r="Y42" i="1"/>
  <c r="X42" i="1"/>
  <c r="AC41" i="1"/>
  <c r="AB41" i="1"/>
  <c r="AA41" i="1"/>
  <c r="Z41" i="1"/>
  <c r="Y41" i="1"/>
  <c r="X41" i="1"/>
  <c r="AC40" i="1"/>
  <c r="AB40" i="1"/>
  <c r="AA40" i="1"/>
  <c r="Z40" i="1"/>
  <c r="Y40" i="1"/>
  <c r="X40" i="1"/>
  <c r="AC39" i="1"/>
  <c r="AB39" i="1"/>
  <c r="AA39" i="1"/>
  <c r="Z39" i="1"/>
  <c r="Y39" i="1"/>
  <c r="X39" i="1"/>
  <c r="AC38" i="1"/>
  <c r="AB38" i="1"/>
  <c r="AA38" i="1"/>
  <c r="Z38" i="1"/>
  <c r="Y38" i="1"/>
  <c r="X38" i="1"/>
  <c r="AC37" i="1"/>
  <c r="AB37" i="1"/>
  <c r="AA37" i="1"/>
  <c r="Z37" i="1"/>
  <c r="Y37" i="1"/>
  <c r="X37" i="1"/>
  <c r="AC36" i="1"/>
  <c r="AB36" i="1"/>
  <c r="AA36" i="1"/>
  <c r="Z36" i="1"/>
  <c r="Y36" i="1"/>
  <c r="X36" i="1"/>
  <c r="AC35" i="1"/>
  <c r="AB35" i="1"/>
  <c r="AA35" i="1"/>
  <c r="Z35" i="1"/>
  <c r="Y35" i="1"/>
  <c r="X35" i="1"/>
  <c r="AC34" i="1"/>
  <c r="AB34" i="1"/>
  <c r="AA34" i="1"/>
  <c r="Z34" i="1"/>
  <c r="Y34" i="1"/>
  <c r="X34" i="1"/>
  <c r="AC33" i="1"/>
  <c r="AB33" i="1"/>
  <c r="AA33" i="1"/>
  <c r="Z33" i="1"/>
  <c r="Y33" i="1"/>
  <c r="X33" i="1"/>
  <c r="AC32" i="1"/>
  <c r="AB32" i="1"/>
  <c r="AA32" i="1"/>
  <c r="Z32" i="1"/>
  <c r="Y32" i="1"/>
  <c r="X32" i="1"/>
  <c r="AC31" i="1"/>
  <c r="AB31" i="1"/>
  <c r="AA31" i="1"/>
  <c r="Z31" i="1"/>
  <c r="Y31" i="1"/>
  <c r="X31" i="1"/>
  <c r="AC30" i="1"/>
  <c r="AB30" i="1"/>
  <c r="AA30" i="1"/>
  <c r="Z30" i="1"/>
  <c r="Y30" i="1"/>
  <c r="X30" i="1"/>
  <c r="AC29" i="1"/>
  <c r="AB29" i="1"/>
  <c r="AA29" i="1"/>
  <c r="Z29" i="1"/>
  <c r="Y29" i="1"/>
  <c r="X29" i="1"/>
  <c r="AC28" i="1"/>
  <c r="AB28" i="1"/>
  <c r="AA28" i="1"/>
  <c r="Z28" i="1"/>
  <c r="Y28" i="1"/>
  <c r="X28" i="1"/>
  <c r="AC27" i="1"/>
  <c r="AB27" i="1"/>
  <c r="AA27" i="1"/>
  <c r="Z27" i="1"/>
  <c r="Y27" i="1"/>
  <c r="X27" i="1"/>
  <c r="AC26" i="1"/>
  <c r="AB26" i="1"/>
  <c r="AA26" i="1"/>
  <c r="Z26" i="1"/>
  <c r="Y26" i="1"/>
  <c r="X26" i="1"/>
  <c r="AC25" i="1"/>
  <c r="AB25" i="1"/>
  <c r="AA25" i="1"/>
  <c r="Z25" i="1"/>
  <c r="Y25" i="1"/>
  <c r="X25" i="1"/>
  <c r="AC24" i="1"/>
  <c r="AB24" i="1"/>
  <c r="AA24" i="1"/>
  <c r="Z24" i="1"/>
  <c r="Y24" i="1"/>
  <c r="X24" i="1"/>
  <c r="AC23" i="1"/>
  <c r="AB23" i="1"/>
  <c r="AA23" i="1"/>
  <c r="Z23" i="1"/>
  <c r="Y23" i="1"/>
  <c r="X23" i="1"/>
  <c r="AC22" i="1"/>
  <c r="AB22" i="1"/>
  <c r="AA22" i="1"/>
  <c r="Z22" i="1"/>
  <c r="Y22" i="1"/>
  <c r="X22" i="1"/>
  <c r="AC21" i="1"/>
  <c r="AB21" i="1"/>
  <c r="AA21" i="1"/>
  <c r="Z21" i="1"/>
  <c r="Y21" i="1"/>
  <c r="X21" i="1"/>
  <c r="AC20" i="1"/>
  <c r="AB20" i="1"/>
  <c r="AA20" i="1"/>
  <c r="Z20" i="1"/>
  <c r="Y20" i="1"/>
  <c r="X20" i="1"/>
  <c r="AC19" i="1"/>
  <c r="AB19" i="1"/>
  <c r="AA19" i="1"/>
  <c r="Z19" i="1"/>
  <c r="Y19" i="1"/>
  <c r="X19" i="1"/>
  <c r="AC18" i="1"/>
  <c r="AB18" i="1"/>
  <c r="AA18" i="1"/>
  <c r="Z18" i="1"/>
  <c r="Y18" i="1"/>
  <c r="X18" i="1"/>
  <c r="AC17" i="1"/>
  <c r="AB17" i="1"/>
  <c r="AA17" i="1"/>
  <c r="Z17" i="1"/>
  <c r="Y17" i="1"/>
  <c r="X17" i="1"/>
  <c r="AC16" i="1"/>
  <c r="AB16" i="1"/>
  <c r="AA16" i="1"/>
  <c r="Z16" i="1"/>
  <c r="Y16" i="1"/>
  <c r="X16" i="1"/>
  <c r="AC15" i="1"/>
  <c r="AB15" i="1"/>
  <c r="AA15" i="1"/>
  <c r="Z15" i="1"/>
  <c r="Y15" i="1"/>
  <c r="X15" i="1"/>
  <c r="AC14" i="1"/>
  <c r="AB14" i="1"/>
  <c r="AA14" i="1"/>
  <c r="Z14" i="1"/>
  <c r="Y14" i="1"/>
  <c r="X14" i="1"/>
  <c r="AC13" i="1"/>
  <c r="AB13" i="1"/>
  <c r="AA13" i="1"/>
  <c r="Z13" i="1"/>
  <c r="Y13" i="1"/>
  <c r="X13" i="1"/>
  <c r="AC12" i="1"/>
  <c r="AB12" i="1"/>
  <c r="AA12" i="1"/>
  <c r="Z12" i="1"/>
  <c r="Y12" i="1"/>
  <c r="X12" i="1"/>
  <c r="K7" i="1"/>
  <c r="J7" i="1"/>
  <c r="I7" i="1"/>
  <c r="X11" i="1" l="1"/>
  <c r="X9" i="1" s="1"/>
  <c r="AC11" i="1"/>
  <c r="AC9" i="1" s="1"/>
  <c r="AB11" i="1"/>
  <c r="AB9" i="1" s="1"/>
  <c r="Z11" i="1"/>
  <c r="Z9" i="1" s="1"/>
  <c r="AA11" i="1"/>
  <c r="I9" i="1" s="1"/>
  <c r="Y11" i="1"/>
  <c r="Y9" i="1" s="1"/>
  <c r="J9" i="1"/>
  <c r="I8" i="1" l="1"/>
  <c r="J8" i="1"/>
  <c r="AA9" i="1"/>
  <c r="K9" i="1"/>
  <c r="K8" i="1"/>
</calcChain>
</file>

<file path=xl/sharedStrings.xml><?xml version="1.0" encoding="utf-8"?>
<sst xmlns="http://schemas.openxmlformats.org/spreadsheetml/2006/main" count="72" uniqueCount="61">
  <si>
    <t xml:space="preserve">Sæðing hjá: </t>
  </si>
  <si>
    <t>Svampar settir í</t>
  </si>
  <si>
    <t>dags.</t>
  </si>
  <si>
    <t>kl.</t>
  </si>
  <si>
    <t>Nafn:</t>
  </si>
  <si>
    <t xml:space="preserve"> </t>
  </si>
  <si>
    <t>Svampar teknir úr</t>
  </si>
  <si>
    <t xml:space="preserve">Heimili: </t>
  </si>
  <si>
    <t>Sæddar ær / árangur / frjósemi</t>
  </si>
  <si>
    <t>Nýtt/ferskt</t>
  </si>
  <si>
    <t>Gamalt/ferskt</t>
  </si>
  <si>
    <t>Frosið</t>
  </si>
  <si>
    <t>Sæðingamaður:</t>
  </si>
  <si>
    <t>Fjöldi sæddra áa</t>
  </si>
  <si>
    <t>Fanghlutfall</t>
  </si>
  <si>
    <t>Lömb eftir borna á</t>
  </si>
  <si>
    <t>Ærin</t>
  </si>
  <si>
    <t>Blæsma</t>
  </si>
  <si>
    <t>Sæðing</t>
  </si>
  <si>
    <r>
      <t>AHUGIÐ! Ekki þarf að slá inn númer hrúts - veljið hrút úr lista undir nafn hrúts!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Hrútur</t>
    </r>
  </si>
  <si>
    <t>Árangur +/-</t>
  </si>
  <si>
    <t>Frjósemi</t>
  </si>
  <si>
    <t>Athugasemdir</t>
  </si>
  <si>
    <t>Fæð.ár/Nr.</t>
  </si>
  <si>
    <t>Nafn</t>
  </si>
  <si>
    <t>Nr.</t>
  </si>
  <si>
    <t>(afdrif lamba o.fl.)</t>
  </si>
  <si>
    <t>Hrútaskrá</t>
  </si>
  <si>
    <t>Ó</t>
  </si>
  <si>
    <t>+</t>
  </si>
  <si>
    <t>F</t>
  </si>
  <si>
    <t>S</t>
  </si>
  <si>
    <t>-</t>
  </si>
  <si>
    <t>N</t>
  </si>
  <si>
    <t>G</t>
  </si>
  <si>
    <t>Samstillt= S Ósamstillt= Ó</t>
  </si>
  <si>
    <t>Frosið= F Ferskt/nýtt= N Ferskt/gamalt= G</t>
  </si>
  <si>
    <t xml:space="preserve">dags.       </t>
  </si>
  <si>
    <t>Bekri</t>
  </si>
  <si>
    <t>Dagbók fyrir sauðfjársæðingar  2016</t>
  </si>
  <si>
    <t>Borkó</t>
  </si>
  <si>
    <t>Jónas</t>
  </si>
  <si>
    <t>Malli</t>
  </si>
  <si>
    <t>Kjarni</t>
  </si>
  <si>
    <t>Burkni</t>
  </si>
  <si>
    <t>Dreki</t>
  </si>
  <si>
    <t>Stólpi</t>
  </si>
  <si>
    <t>Toppur</t>
  </si>
  <si>
    <t>Grímur</t>
  </si>
  <si>
    <t>Kústur</t>
  </si>
  <si>
    <t xml:space="preserve">Vinur </t>
  </si>
  <si>
    <t>Tinni</t>
  </si>
  <si>
    <t>Baugur</t>
  </si>
  <si>
    <t>Hnallur</t>
  </si>
  <si>
    <t>Brúsi</t>
  </si>
  <si>
    <t>Voði</t>
  </si>
  <si>
    <t>Ebiti</t>
  </si>
  <si>
    <t>Plútó</t>
  </si>
  <si>
    <t>Spessi</t>
  </si>
  <si>
    <t>Alur</t>
  </si>
  <si>
    <t>Ungi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</si>
</sst>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-000"/>
    <numFmt numFmtId="165" formatCode="hh:mm;@"/>
    <numFmt numFmtId="166" formatCode="00000"/>
  </numFmts>
  <fonts count="17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sz val="11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1DAE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81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9" fontId="5" fillId="2" borderId="0" xfId="1" applyFont="1" applyFill="1" applyAlignment="1">
      <alignment horizontal="center"/>
    </xf>
    <xf numFmtId="20" fontId="5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15" fontId="5" fillId="2" borderId="1" xfId="0" applyNumberFormat="1" applyFont="1" applyFill="1" applyBorder="1" applyAlignment="1" applyProtection="1">
      <alignment horizontal="center"/>
      <protection locked="0"/>
    </xf>
    <xf numFmtId="20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Protection="1"/>
    <xf numFmtId="0" fontId="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/>
    <xf numFmtId="0" fontId="5" fillId="2" borderId="1" xfId="0" applyNumberFormat="1" applyFont="1" applyFill="1" applyBorder="1" applyAlignment="1" applyProtection="1">
      <alignment horizontal="center"/>
      <protection locked="0"/>
    </xf>
    <xf numFmtId="166" fontId="16" fillId="0" borderId="1" xfId="0" applyNumberFormat="1" applyFont="1" applyFill="1" applyBorder="1" applyProtection="1">
      <protection hidden="1"/>
    </xf>
    <xf numFmtId="0" fontId="5" fillId="2" borderId="2" xfId="0" applyFont="1" applyFill="1" applyBorder="1" applyProtection="1"/>
    <xf numFmtId="0" fontId="4" fillId="2" borderId="3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6" fillId="2" borderId="5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5" fillId="2" borderId="6" xfId="0" applyFont="1" applyFill="1" applyBorder="1" applyProtection="1"/>
    <xf numFmtId="0" fontId="5" fillId="2" borderId="5" xfId="0" applyFont="1" applyFill="1" applyBorder="1" applyAlignment="1" applyProtection="1">
      <alignment horizontal="left"/>
    </xf>
    <xf numFmtId="0" fontId="5" fillId="2" borderId="0" xfId="0" applyFont="1" applyFill="1" applyProtection="1"/>
    <xf numFmtId="0" fontId="5" fillId="2" borderId="5" xfId="0" applyFont="1" applyFill="1" applyBorder="1" applyProtection="1"/>
    <xf numFmtId="0" fontId="5" fillId="2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9" fontId="9" fillId="0" borderId="7" xfId="1" applyFont="1" applyFill="1" applyBorder="1" applyAlignment="1" applyProtection="1">
      <alignment horizontal="center" vertical="center"/>
    </xf>
    <xf numFmtId="9" fontId="9" fillId="0" borderId="8" xfId="1" applyFont="1" applyFill="1" applyBorder="1" applyAlignment="1" applyProtection="1">
      <alignment horizontal="center" vertical="center"/>
    </xf>
    <xf numFmtId="0" fontId="5" fillId="2" borderId="9" xfId="0" applyFont="1" applyFill="1" applyBorder="1" applyProtection="1"/>
    <xf numFmtId="0" fontId="5" fillId="2" borderId="10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2" fontId="9" fillId="2" borderId="11" xfId="0" applyNumberFormat="1" applyFont="1" applyFill="1" applyBorder="1" applyAlignment="1" applyProtection="1">
      <alignment horizontal="center" vertical="center"/>
    </xf>
    <xf numFmtId="2" fontId="9" fillId="2" borderId="12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vertical="center"/>
    </xf>
    <xf numFmtId="0" fontId="7" fillId="2" borderId="1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16" fillId="5" borderId="1" xfId="0" applyFont="1" applyFill="1" applyBorder="1" applyProtection="1">
      <protection hidden="1"/>
    </xf>
    <xf numFmtId="166" fontId="16" fillId="5" borderId="1" xfId="0" applyNumberFormat="1" applyFont="1" applyFill="1" applyBorder="1" applyProtection="1">
      <protection hidden="1"/>
    </xf>
    <xf numFmtId="0" fontId="6" fillId="6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left"/>
    </xf>
    <xf numFmtId="9" fontId="9" fillId="0" borderId="15" xfId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2" fontId="9" fillId="2" borderId="12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1" fillId="4" borderId="15" xfId="2" applyFont="1" applyBorder="1" applyAlignment="1">
      <alignment horizontal="center"/>
    </xf>
    <xf numFmtId="0" fontId="2" fillId="4" borderId="8" xfId="2" applyBorder="1" applyAlignment="1">
      <alignment horizontal="center"/>
    </xf>
    <xf numFmtId="0" fontId="2" fillId="4" borderId="18" xfId="2" applyBorder="1" applyAlignment="1">
      <alignment horizontal="center"/>
    </xf>
    <xf numFmtId="0" fontId="5" fillId="2" borderId="15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8" fillId="3" borderId="20" xfId="0" applyFont="1" applyFill="1" applyBorder="1" applyAlignment="1" applyProtection="1">
      <alignment horizontal="center"/>
    </xf>
    <xf numFmtId="0" fontId="8" fillId="3" borderId="21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10" fillId="6" borderId="15" xfId="0" applyFont="1" applyFill="1" applyBorder="1" applyAlignment="1" applyProtection="1">
      <alignment horizontal="center"/>
    </xf>
    <xf numFmtId="0" fontId="5" fillId="6" borderId="18" xfId="0" applyFont="1" applyFill="1" applyBorder="1" applyAlignment="1" applyProtection="1">
      <alignment horizontal="center"/>
    </xf>
    <xf numFmtId="0" fontId="10" fillId="6" borderId="18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0" fontId="6" fillId="6" borderId="24" xfId="0" applyFont="1" applyFill="1" applyBorder="1" applyAlignment="1" applyProtection="1">
      <alignment horizontal="center" textRotation="90"/>
    </xf>
    <xf numFmtId="0" fontId="0" fillId="6" borderId="19" xfId="0" applyFill="1" applyBorder="1" applyAlignment="1" applyProtection="1">
      <alignment horizontal="center"/>
    </xf>
    <xf numFmtId="0" fontId="12" fillId="6" borderId="25" xfId="0" applyFont="1" applyFill="1" applyBorder="1" applyAlignment="1" applyProtection="1">
      <alignment horizontal="center" wrapText="1"/>
    </xf>
    <xf numFmtId="0" fontId="13" fillId="6" borderId="26" xfId="0" applyFont="1" applyFill="1" applyBorder="1" applyAlignment="1" applyProtection="1">
      <alignment horizontal="center" wrapText="1"/>
    </xf>
    <xf numFmtId="0" fontId="11" fillId="6" borderId="14" xfId="0" applyFont="1" applyFill="1" applyBorder="1" applyAlignment="1" applyProtection="1">
      <alignment horizontal="center" textRotation="90" wrapText="1"/>
    </xf>
    <xf numFmtId="0" fontId="0" fillId="6" borderId="19" xfId="0" applyFill="1" applyBorder="1" applyAlignment="1" applyProtection="1"/>
    <xf numFmtId="0" fontId="14" fillId="6" borderId="19" xfId="0" applyFont="1" applyFill="1" applyBorder="1" applyAlignment="1" applyProtection="1"/>
  </cellXfs>
  <cellStyles count="3">
    <cellStyle name="20% - Accent6" xfId="2" builtinId="50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1D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838200</xdr:colOff>
      <xdr:row>1</xdr:row>
      <xdr:rowOff>76200</xdr:rowOff>
    </xdr:from>
    <xdr:to>
      <xdr:col>12</xdr:col>
      <xdr:colOff>1676400</xdr:colOff>
      <xdr:row>4</xdr:row>
      <xdr:rowOff>47625</xdr:rowOff>
    </xdr:to>
    <xdr:pic>
      <xdr:nvPicPr>
        <xdr:cNvPr id="1026" name="Picture 1" descr="Bv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66700"/>
          <a:ext cx="838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3"/>
  <sheetViews>
    <sheetView tabSelected="1" workbookViewId="0">
      <pane ySplit="11" topLeftCell="A12" activePane="bottomLeft" state="frozen"/>
      <selection pane="bottomLeft" activeCell="I7" sqref="I7"/>
    </sheetView>
  </sheetViews>
  <sheetFormatPr defaultRowHeight="15.75"/>
  <cols>
    <col min="1" max="1" width="8.75" customWidth="1"/>
    <col min="2" max="2" width="13.625" customWidth="1"/>
    <col min="3" max="3" width="9.5" customWidth="1"/>
    <col min="4" max="4" width="8.125" customWidth="1"/>
    <col min="6" max="6" width="8.25" customWidth="1"/>
    <col min="7" max="7" width="4" customWidth="1"/>
    <col min="8" max="8" width="5.625" customWidth="1"/>
    <col min="9" max="9" width="9.875" customWidth="1"/>
    <col min="10" max="10" width="10.125" customWidth="1"/>
    <col min="11" max="11" width="3.5" customWidth="1"/>
    <col min="12" max="12" width="5.625" customWidth="1"/>
    <col min="13" max="13" width="24.5" customWidth="1"/>
    <col min="14" max="14" width="45" hidden="1" customWidth="1"/>
    <col min="15" max="30" width="9" hidden="1" customWidth="1"/>
  </cols>
  <sheetData>
    <row r="1" spans="1:29" s="1" customFormat="1" ht="15" customHeight="1">
      <c r="A1" s="59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X1" s="2"/>
      <c r="Y1" s="2"/>
      <c r="Z1" s="2"/>
      <c r="AA1" s="2"/>
      <c r="AB1" s="2"/>
      <c r="AC1" s="2"/>
    </row>
    <row r="2" spans="1:29" s="1" customFormat="1" ht="9" customHeigh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X2" s="2"/>
      <c r="Y2" s="2"/>
      <c r="Z2" s="2"/>
      <c r="AA2" s="2"/>
      <c r="AB2" s="2"/>
      <c r="AC2" s="2"/>
    </row>
    <row r="3" spans="1:29" s="1" customFormat="1" ht="20.100000000000001" customHeight="1">
      <c r="A3" s="22" t="s">
        <v>0</v>
      </c>
      <c r="B3" s="23"/>
      <c r="C3" s="23"/>
      <c r="D3" s="23"/>
      <c r="E3" s="23"/>
      <c r="F3" s="23"/>
      <c r="G3" s="23"/>
      <c r="H3" s="23" t="s">
        <v>1</v>
      </c>
      <c r="I3" s="23"/>
      <c r="J3" s="44" t="s">
        <v>37</v>
      </c>
      <c r="K3" s="23"/>
      <c r="L3" s="44" t="s">
        <v>3</v>
      </c>
      <c r="M3" s="24"/>
      <c r="X3" s="2"/>
      <c r="Y3" s="2"/>
      <c r="Z3" s="2"/>
      <c r="AA3" s="2"/>
      <c r="AB3" s="2"/>
      <c r="AC3" s="2"/>
    </row>
    <row r="4" spans="1:29" s="1" customFormat="1" ht="20.100000000000001" customHeight="1" thickBot="1">
      <c r="A4" s="25" t="s">
        <v>4</v>
      </c>
      <c r="B4" s="62"/>
      <c r="C4" s="63"/>
      <c r="D4" s="63"/>
      <c r="E4" s="63"/>
      <c r="F4" s="63"/>
      <c r="G4" s="64"/>
      <c r="H4" s="23" t="s">
        <v>6</v>
      </c>
      <c r="I4" s="23"/>
      <c r="J4" s="45" t="s">
        <v>2</v>
      </c>
      <c r="K4" s="23"/>
      <c r="L4" s="45" t="s">
        <v>3</v>
      </c>
      <c r="M4" s="24"/>
      <c r="X4" s="2"/>
      <c r="Y4" s="2"/>
      <c r="Z4" s="2"/>
      <c r="AA4" s="2"/>
      <c r="AB4" s="2"/>
      <c r="AC4" s="2"/>
    </row>
    <row r="5" spans="1:29" s="1" customFormat="1" ht="20.100000000000001" customHeight="1">
      <c r="A5" s="25" t="s">
        <v>7</v>
      </c>
      <c r="B5" s="62"/>
      <c r="C5" s="63"/>
      <c r="D5" s="63"/>
      <c r="E5" s="63"/>
      <c r="F5" s="63"/>
      <c r="G5" s="64"/>
      <c r="H5" s="26"/>
      <c r="I5" s="65" t="s">
        <v>8</v>
      </c>
      <c r="J5" s="66"/>
      <c r="K5" s="66"/>
      <c r="L5" s="67"/>
      <c r="M5" s="24"/>
      <c r="X5" s="2"/>
      <c r="Y5" s="2"/>
      <c r="Z5" s="2"/>
      <c r="AA5" s="2"/>
      <c r="AB5" s="2"/>
      <c r="AC5" s="2"/>
    </row>
    <row r="6" spans="1:29" s="1" customFormat="1">
      <c r="A6" s="27"/>
      <c r="B6" s="28"/>
      <c r="C6" s="28"/>
      <c r="D6" s="28"/>
      <c r="E6" s="28"/>
      <c r="F6" s="28"/>
      <c r="G6" s="28"/>
      <c r="H6" s="28"/>
      <c r="I6" s="29" t="s">
        <v>9</v>
      </c>
      <c r="J6" s="30" t="s">
        <v>10</v>
      </c>
      <c r="K6" s="68" t="s">
        <v>11</v>
      </c>
      <c r="L6" s="69"/>
      <c r="M6" s="24"/>
      <c r="X6" s="2"/>
      <c r="Y6" s="2"/>
      <c r="Z6" s="2"/>
      <c r="AA6" s="2"/>
      <c r="AB6" s="2"/>
      <c r="AC6" s="2"/>
    </row>
    <row r="7" spans="1:29" s="1" customFormat="1" ht="20.100000000000001" customHeight="1">
      <c r="A7" s="27"/>
      <c r="B7" s="31" t="s">
        <v>12</v>
      </c>
      <c r="C7" s="54"/>
      <c r="D7" s="55"/>
      <c r="E7" s="55"/>
      <c r="F7" s="55"/>
      <c r="G7" s="56"/>
      <c r="H7" s="23"/>
      <c r="I7" s="32">
        <f>COUNTIF(H12:H68,"N")</f>
        <v>0</v>
      </c>
      <c r="J7" s="33">
        <f>COUNTIF(H12:H68,"G")</f>
        <v>0</v>
      </c>
      <c r="K7" s="57">
        <f>COUNTIF(H12:H68,"F")</f>
        <v>0</v>
      </c>
      <c r="L7" s="58"/>
      <c r="M7" s="34" t="s">
        <v>13</v>
      </c>
      <c r="X7" s="2"/>
      <c r="Y7" s="2"/>
      <c r="Z7" s="2"/>
      <c r="AA7" s="2"/>
      <c r="AB7" s="2"/>
      <c r="AC7" s="2"/>
    </row>
    <row r="8" spans="1:29" s="1" customFormat="1" ht="20.100000000000001" customHeight="1">
      <c r="A8" s="27"/>
      <c r="B8" s="35"/>
      <c r="C8" s="35"/>
      <c r="D8" s="35"/>
      <c r="E8" s="35"/>
      <c r="F8" s="35"/>
      <c r="G8" s="35"/>
      <c r="H8" s="35"/>
      <c r="I8" s="36" t="str">
        <f>IF(X11=0,"",X9)</f>
        <v/>
      </c>
      <c r="J8" s="37" t="str">
        <f>IF(Y11=0,"",Y9)</f>
        <v/>
      </c>
      <c r="K8" s="50" t="str">
        <f>IF(Z11=0,"",Z9)</f>
        <v/>
      </c>
      <c r="L8" s="51"/>
      <c r="M8" s="34" t="s">
        <v>14</v>
      </c>
      <c r="X8" s="2"/>
      <c r="Y8" s="2"/>
      <c r="Z8" s="2"/>
      <c r="AA8" s="2"/>
      <c r="AB8" s="2"/>
      <c r="AC8" s="2"/>
    </row>
    <row r="9" spans="1:29" s="1" customFormat="1" ht="20.100000000000001" customHeight="1" thickBot="1">
      <c r="A9" s="38"/>
      <c r="B9" s="39"/>
      <c r="C9" s="39"/>
      <c r="D9" s="39"/>
      <c r="E9" s="39"/>
      <c r="F9" s="39"/>
      <c r="G9" s="40"/>
      <c r="H9" s="40"/>
      <c r="I9" s="41" t="str">
        <f>IF(AA11=0,"",AA11/X11)</f>
        <v/>
      </c>
      <c r="J9" s="42" t="str">
        <f>IF(AB11=0,"",AB11/Y11)</f>
        <v/>
      </c>
      <c r="K9" s="52" t="str">
        <f>IF(AC11=0,"",AC11/Z11)</f>
        <v/>
      </c>
      <c r="L9" s="53"/>
      <c r="M9" s="43" t="s">
        <v>15</v>
      </c>
      <c r="X9" s="3" t="e">
        <f>X11/I7</f>
        <v>#DIV/0!</v>
      </c>
      <c r="Y9" s="3" t="e">
        <f>Y11/J7</f>
        <v>#DIV/0!</v>
      </c>
      <c r="Z9" s="3" t="e">
        <f>Z11/K7</f>
        <v>#DIV/0!</v>
      </c>
      <c r="AA9" s="2" t="str">
        <f>IF(AA11&gt;0,AA11,"")</f>
        <v/>
      </c>
      <c r="AB9" s="2" t="str">
        <f>IF(AB11&gt;0,AB11,"")</f>
        <v/>
      </c>
      <c r="AC9" s="2" t="str">
        <f>IF(AC11&gt;0,AC11,"")</f>
        <v/>
      </c>
    </row>
    <row r="10" spans="1:29" s="1" customFormat="1" ht="65.25" customHeight="1">
      <c r="A10" s="73" t="s">
        <v>16</v>
      </c>
      <c r="B10" s="72"/>
      <c r="C10" s="70" t="s">
        <v>17</v>
      </c>
      <c r="D10" s="72"/>
      <c r="E10" s="70" t="s">
        <v>18</v>
      </c>
      <c r="F10" s="71"/>
      <c r="G10" s="78" t="s">
        <v>35</v>
      </c>
      <c r="H10" s="78" t="s">
        <v>36</v>
      </c>
      <c r="I10" s="76" t="s">
        <v>19</v>
      </c>
      <c r="J10" s="77"/>
      <c r="K10" s="74" t="s">
        <v>20</v>
      </c>
      <c r="L10" s="74" t="s">
        <v>21</v>
      </c>
      <c r="M10" s="48" t="s">
        <v>22</v>
      </c>
      <c r="X10" s="2"/>
      <c r="Y10" s="2"/>
      <c r="Z10" s="2"/>
      <c r="AA10" s="2"/>
      <c r="AB10" s="2"/>
      <c r="AC10" s="2"/>
    </row>
    <row r="11" spans="1:29" s="1" customFormat="1" ht="12">
      <c r="A11" s="48" t="s">
        <v>23</v>
      </c>
      <c r="B11" s="49" t="s">
        <v>24</v>
      </c>
      <c r="C11" s="48" t="s">
        <v>2</v>
      </c>
      <c r="D11" s="48" t="s">
        <v>3</v>
      </c>
      <c r="E11" s="48" t="s">
        <v>2</v>
      </c>
      <c r="F11" s="48" t="s">
        <v>3</v>
      </c>
      <c r="G11" s="80"/>
      <c r="H11" s="79"/>
      <c r="I11" s="48" t="s">
        <v>25</v>
      </c>
      <c r="J11" s="48" t="s">
        <v>24</v>
      </c>
      <c r="K11" s="75"/>
      <c r="L11" s="75"/>
      <c r="M11" s="48" t="s">
        <v>26</v>
      </c>
      <c r="O11" s="1" t="s">
        <v>27</v>
      </c>
      <c r="U11" s="4">
        <v>0</v>
      </c>
      <c r="X11" s="2">
        <f>COUNTIF(X12:X68,"+")</f>
        <v>0</v>
      </c>
      <c r="Y11" s="2">
        <f>COUNTIF(Y12:Y68,"+")</f>
        <v>0</v>
      </c>
      <c r="Z11" s="2">
        <f>COUNTIF(Z12:Z68,"+")</f>
        <v>0</v>
      </c>
      <c r="AA11" s="5">
        <f>SUM(AA12:AA68)</f>
        <v>0</v>
      </c>
      <c r="AB11" s="5">
        <f>SUM(AB12:AB68)</f>
        <v>0</v>
      </c>
      <c r="AC11" s="5">
        <f>SUM(AC12:AC68)</f>
        <v>0</v>
      </c>
    </row>
    <row r="12" spans="1:29" s="1" customFormat="1" ht="16.5" customHeight="1">
      <c r="A12" s="6"/>
      <c r="B12" s="7"/>
      <c r="C12" s="8" t="s">
        <v>5</v>
      </c>
      <c r="D12" s="9" t="s">
        <v>5</v>
      </c>
      <c r="E12" s="8"/>
      <c r="F12" s="10"/>
      <c r="G12" s="11"/>
      <c r="H12" s="11"/>
      <c r="I12" s="12" t="str">
        <f>IF(J12&gt;"",VLOOKUP(J12,$O$13:$P$61,2,),"")</f>
        <v/>
      </c>
      <c r="J12" s="13"/>
      <c r="K12" s="14"/>
      <c r="L12" s="11"/>
      <c r="M12" s="13"/>
      <c r="R12" s="1" t="s">
        <v>28</v>
      </c>
      <c r="S12" s="15" t="s">
        <v>29</v>
      </c>
      <c r="T12" s="1" t="s">
        <v>30</v>
      </c>
      <c r="U12" s="4">
        <v>2.0833333333333332E-2</v>
      </c>
      <c r="X12" s="2" t="str">
        <f>IF(H12="N",K12,"")</f>
        <v/>
      </c>
      <c r="Y12" s="2" t="str">
        <f>IF(H12="G",K12,"")</f>
        <v/>
      </c>
      <c r="Z12" s="2" t="str">
        <f>IF(H12="F",K12,"")</f>
        <v/>
      </c>
      <c r="AA12" s="2" t="str">
        <f>IF(H12="N",L12,"")</f>
        <v/>
      </c>
      <c r="AB12" s="5" t="str">
        <f>IF(H12="G",L12,"")</f>
        <v/>
      </c>
      <c r="AC12" s="2" t="str">
        <f>IF(H12="F",L12,"")</f>
        <v/>
      </c>
    </row>
    <row r="13" spans="1:29" s="1" customFormat="1" ht="16.5" customHeight="1">
      <c r="A13" s="6" t="s">
        <v>5</v>
      </c>
      <c r="B13" s="7"/>
      <c r="C13" s="8" t="s">
        <v>5</v>
      </c>
      <c r="D13" s="16"/>
      <c r="E13" s="8"/>
      <c r="F13" s="10"/>
      <c r="G13" s="11"/>
      <c r="H13" s="11"/>
      <c r="I13" s="12" t="str">
        <f t="shared" ref="I13:I68" si="0">IF(J13&gt;"",VLOOKUP(J13,$O$13:$P$61,2,),"")</f>
        <v/>
      </c>
      <c r="J13" s="13"/>
      <c r="K13" s="14"/>
      <c r="L13" s="11"/>
      <c r="M13" s="13"/>
      <c r="O13" s="46" t="s">
        <v>40</v>
      </c>
      <c r="P13" s="17">
        <v>11946</v>
      </c>
      <c r="R13" s="1" t="s">
        <v>31</v>
      </c>
      <c r="S13" s="1" t="s">
        <v>32</v>
      </c>
      <c r="T13" s="1" t="s">
        <v>33</v>
      </c>
      <c r="U13" s="4">
        <v>4.1666666666666664E-2</v>
      </c>
      <c r="X13" s="2" t="str">
        <f t="shared" ref="X13:X63" si="1">IF(H13="N",K13,"")</f>
        <v/>
      </c>
      <c r="Y13" s="2" t="str">
        <f t="shared" ref="Y13:Y63" si="2">IF(H13="G",K13,"")</f>
        <v/>
      </c>
      <c r="Z13" s="2" t="str">
        <f t="shared" ref="Z13:Z63" si="3">IF(H13="F",K13,"")</f>
        <v/>
      </c>
      <c r="AA13" s="2" t="str">
        <f t="shared" ref="AA13:AA63" si="4">IF(H13="N",L13,"")</f>
        <v/>
      </c>
      <c r="AB13" s="2" t="str">
        <f t="shared" ref="AB13:AB63" si="5">IF(H13="G",L13,"")</f>
        <v/>
      </c>
      <c r="AC13" s="2" t="str">
        <f t="shared" ref="AC13:AC63" si="6">IF(H13="F",L13,"")</f>
        <v/>
      </c>
    </row>
    <row r="14" spans="1:29" s="1" customFormat="1" ht="16.5" customHeight="1">
      <c r="A14" s="6"/>
      <c r="B14" s="7"/>
      <c r="C14" s="8"/>
      <c r="D14" s="16"/>
      <c r="E14" s="8"/>
      <c r="F14" s="10"/>
      <c r="G14" s="11"/>
      <c r="H14" s="11"/>
      <c r="I14" s="12" t="str">
        <f t="shared" si="0"/>
        <v/>
      </c>
      <c r="J14" s="13"/>
      <c r="K14" s="14"/>
      <c r="L14" s="11"/>
      <c r="M14" s="13"/>
      <c r="O14" s="46" t="s">
        <v>38</v>
      </c>
      <c r="P14" s="17">
        <v>12911</v>
      </c>
      <c r="T14" s="1" t="s">
        <v>34</v>
      </c>
      <c r="U14" s="4">
        <v>6.25E-2</v>
      </c>
      <c r="X14" s="2" t="str">
        <f t="shared" si="1"/>
        <v/>
      </c>
      <c r="Y14" s="2" t="str">
        <f t="shared" si="2"/>
        <v/>
      </c>
      <c r="Z14" s="2" t="str">
        <f t="shared" si="3"/>
        <v/>
      </c>
      <c r="AA14" s="2" t="str">
        <f t="shared" si="4"/>
        <v/>
      </c>
      <c r="AB14" s="2" t="str">
        <f t="shared" si="5"/>
        <v/>
      </c>
      <c r="AC14" s="2" t="str">
        <f t="shared" si="6"/>
        <v/>
      </c>
    </row>
    <row r="15" spans="1:29" s="1" customFormat="1" ht="16.5" customHeight="1">
      <c r="A15" s="6"/>
      <c r="B15" s="7"/>
      <c r="C15" s="8"/>
      <c r="D15" s="16"/>
      <c r="E15" s="8"/>
      <c r="F15" s="10"/>
      <c r="G15" s="11"/>
      <c r="H15" s="11"/>
      <c r="I15" s="12" t="str">
        <f t="shared" si="0"/>
        <v/>
      </c>
      <c r="J15" s="13"/>
      <c r="K15" s="14"/>
      <c r="L15" s="11"/>
      <c r="M15" s="13"/>
      <c r="O15" s="46" t="s">
        <v>41</v>
      </c>
      <c r="P15" s="17">
        <v>12949</v>
      </c>
      <c r="U15" s="4">
        <v>8.3333333333333301E-2</v>
      </c>
      <c r="X15" s="2" t="str">
        <f t="shared" si="1"/>
        <v/>
      </c>
      <c r="Y15" s="2" t="str">
        <f t="shared" si="2"/>
        <v/>
      </c>
      <c r="Z15" s="2" t="str">
        <f t="shared" si="3"/>
        <v/>
      </c>
      <c r="AA15" s="2" t="str">
        <f t="shared" si="4"/>
        <v/>
      </c>
      <c r="AB15" s="2" t="str">
        <f t="shared" si="5"/>
        <v/>
      </c>
      <c r="AC15" s="2" t="str">
        <f t="shared" si="6"/>
        <v/>
      </c>
    </row>
    <row r="16" spans="1:29" s="1" customFormat="1" ht="16.5" customHeight="1">
      <c r="A16" s="6"/>
      <c r="B16" s="7"/>
      <c r="C16" s="8"/>
      <c r="D16" s="16"/>
      <c r="E16" s="8"/>
      <c r="F16" s="10"/>
      <c r="G16" s="11"/>
      <c r="H16" s="11"/>
      <c r="I16" s="12" t="str">
        <f t="shared" si="0"/>
        <v/>
      </c>
      <c r="J16" s="13"/>
      <c r="K16" s="14"/>
      <c r="L16" s="11"/>
      <c r="M16" s="13"/>
      <c r="O16" s="46" t="s">
        <v>42</v>
      </c>
      <c r="P16" s="17">
        <v>12960</v>
      </c>
      <c r="U16" s="4">
        <v>0.104166666666667</v>
      </c>
      <c r="X16" s="2" t="str">
        <f t="shared" si="1"/>
        <v/>
      </c>
      <c r="Y16" s="2" t="str">
        <f t="shared" si="2"/>
        <v/>
      </c>
      <c r="Z16" s="2" t="str">
        <f t="shared" si="3"/>
        <v/>
      </c>
      <c r="AA16" s="2" t="str">
        <f t="shared" si="4"/>
        <v/>
      </c>
      <c r="AB16" s="2" t="str">
        <f t="shared" si="5"/>
        <v/>
      </c>
      <c r="AC16" s="2" t="str">
        <f t="shared" si="6"/>
        <v/>
      </c>
    </row>
    <row r="17" spans="1:29" s="1" customFormat="1" ht="16.5" customHeight="1">
      <c r="A17" s="6"/>
      <c r="B17" s="7"/>
      <c r="C17" s="8"/>
      <c r="D17" s="16"/>
      <c r="E17" s="8"/>
      <c r="F17" s="10"/>
      <c r="G17" s="11"/>
      <c r="H17" s="11"/>
      <c r="I17" s="12" t="str">
        <f t="shared" si="0"/>
        <v/>
      </c>
      <c r="J17" s="13"/>
      <c r="K17" s="14"/>
      <c r="L17" s="11"/>
      <c r="M17" s="13"/>
      <c r="O17" s="46" t="s">
        <v>43</v>
      </c>
      <c r="P17" s="17">
        <v>13927</v>
      </c>
      <c r="U17" s="4">
        <v>0.125</v>
      </c>
      <c r="X17" s="2" t="str">
        <f t="shared" si="1"/>
        <v/>
      </c>
      <c r="Y17" s="2" t="str">
        <f t="shared" si="2"/>
        <v/>
      </c>
      <c r="Z17" s="2" t="str">
        <f t="shared" si="3"/>
        <v/>
      </c>
      <c r="AA17" s="2" t="str">
        <f t="shared" si="4"/>
        <v/>
      </c>
      <c r="AB17" s="2" t="str">
        <f t="shared" si="5"/>
        <v/>
      </c>
      <c r="AC17" s="2" t="str">
        <f t="shared" si="6"/>
        <v/>
      </c>
    </row>
    <row r="18" spans="1:29" s="1" customFormat="1" ht="16.5" customHeight="1">
      <c r="A18" s="6"/>
      <c r="B18" s="7"/>
      <c r="C18" s="8"/>
      <c r="D18" s="16"/>
      <c r="E18" s="8"/>
      <c r="F18" s="10"/>
      <c r="G18" s="11"/>
      <c r="H18" s="11"/>
      <c r="I18" s="12" t="str">
        <f t="shared" si="0"/>
        <v/>
      </c>
      <c r="J18" s="13"/>
      <c r="K18" s="14"/>
      <c r="L18" s="11"/>
      <c r="M18" s="13"/>
      <c r="O18" s="46" t="s">
        <v>44</v>
      </c>
      <c r="P18" s="17">
        <v>13951</v>
      </c>
      <c r="U18" s="4">
        <v>0.14583333333333301</v>
      </c>
      <c r="X18" s="2" t="str">
        <f t="shared" si="1"/>
        <v/>
      </c>
      <c r="Y18" s="2" t="str">
        <f t="shared" si="2"/>
        <v/>
      </c>
      <c r="Z18" s="2" t="str">
        <f t="shared" si="3"/>
        <v/>
      </c>
      <c r="AA18" s="2" t="str">
        <f t="shared" si="4"/>
        <v/>
      </c>
      <c r="AB18" s="2" t="str">
        <f t="shared" si="5"/>
        <v/>
      </c>
      <c r="AC18" s="2" t="str">
        <f t="shared" si="6"/>
        <v/>
      </c>
    </row>
    <row r="19" spans="1:29" s="1" customFormat="1" ht="16.5" customHeight="1">
      <c r="A19" s="6"/>
      <c r="B19" s="7"/>
      <c r="C19" s="8"/>
      <c r="D19" s="16"/>
      <c r="E19" s="8"/>
      <c r="F19" s="10"/>
      <c r="G19" s="11"/>
      <c r="H19" s="11"/>
      <c r="I19" s="12" t="str">
        <f t="shared" si="0"/>
        <v/>
      </c>
      <c r="J19" s="13"/>
      <c r="K19" s="14"/>
      <c r="L19" s="11"/>
      <c r="M19" s="13"/>
      <c r="O19" s="46" t="s">
        <v>45</v>
      </c>
      <c r="P19" s="17">
        <v>13953</v>
      </c>
      <c r="U19" s="4">
        <v>0.16666666666666599</v>
      </c>
      <c r="X19" s="2" t="str">
        <f t="shared" si="1"/>
        <v/>
      </c>
      <c r="Y19" s="2" t="str">
        <f t="shared" si="2"/>
        <v/>
      </c>
      <c r="Z19" s="2" t="str">
        <f t="shared" si="3"/>
        <v/>
      </c>
      <c r="AA19" s="2" t="str">
        <f t="shared" si="4"/>
        <v/>
      </c>
      <c r="AB19" s="2" t="str">
        <f t="shared" si="5"/>
        <v/>
      </c>
      <c r="AC19" s="2" t="str">
        <f t="shared" si="6"/>
        <v/>
      </c>
    </row>
    <row r="20" spans="1:29" s="1" customFormat="1" ht="16.5" customHeight="1">
      <c r="A20" s="6"/>
      <c r="B20" s="7"/>
      <c r="C20" s="8"/>
      <c r="D20" s="16"/>
      <c r="E20" s="8"/>
      <c r="F20" s="10"/>
      <c r="G20" s="11"/>
      <c r="H20" s="11"/>
      <c r="I20" s="12" t="str">
        <f t="shared" si="0"/>
        <v/>
      </c>
      <c r="J20" s="13"/>
      <c r="K20" s="14"/>
      <c r="L20" s="11"/>
      <c r="M20" s="13"/>
      <c r="O20" s="46" t="s">
        <v>46</v>
      </c>
      <c r="P20" s="17">
        <v>13963</v>
      </c>
      <c r="U20" s="4">
        <v>0.1875</v>
      </c>
      <c r="X20" s="2" t="str">
        <f t="shared" si="1"/>
        <v/>
      </c>
      <c r="Y20" s="2" t="str">
        <f t="shared" si="2"/>
        <v/>
      </c>
      <c r="Z20" s="2" t="str">
        <f t="shared" si="3"/>
        <v/>
      </c>
      <c r="AA20" s="2" t="str">
        <f t="shared" si="4"/>
        <v/>
      </c>
      <c r="AB20" s="2" t="str">
        <f t="shared" si="5"/>
        <v/>
      </c>
      <c r="AC20" s="2" t="str">
        <f t="shared" si="6"/>
        <v/>
      </c>
    </row>
    <row r="21" spans="1:29" s="1" customFormat="1" ht="16.5" customHeight="1">
      <c r="A21" s="6"/>
      <c r="B21" s="7"/>
      <c r="C21" s="8"/>
      <c r="D21" s="16"/>
      <c r="E21" s="8"/>
      <c r="F21" s="10"/>
      <c r="G21" s="11"/>
      <c r="H21" s="11"/>
      <c r="I21" s="12" t="str">
        <f t="shared" si="0"/>
        <v/>
      </c>
      <c r="J21" s="13"/>
      <c r="K21" s="14"/>
      <c r="L21" s="11"/>
      <c r="M21" s="13"/>
      <c r="O21" s="46" t="s">
        <v>47</v>
      </c>
      <c r="P21" s="17">
        <v>13964</v>
      </c>
      <c r="U21" s="4">
        <v>0.20833333333333301</v>
      </c>
      <c r="X21" s="2" t="str">
        <f t="shared" si="1"/>
        <v/>
      </c>
      <c r="Y21" s="2" t="str">
        <f t="shared" si="2"/>
        <v/>
      </c>
      <c r="Z21" s="2" t="str">
        <f t="shared" si="3"/>
        <v/>
      </c>
      <c r="AA21" s="2" t="str">
        <f t="shared" si="4"/>
        <v/>
      </c>
      <c r="AB21" s="2" t="str">
        <f t="shared" si="5"/>
        <v/>
      </c>
      <c r="AC21" s="2" t="str">
        <f t="shared" si="6"/>
        <v/>
      </c>
    </row>
    <row r="22" spans="1:29" s="1" customFormat="1" ht="16.5" customHeight="1">
      <c r="A22" s="6"/>
      <c r="B22" s="7"/>
      <c r="C22" s="8"/>
      <c r="D22" s="16"/>
      <c r="E22" s="8"/>
      <c r="F22" s="10"/>
      <c r="G22" s="11"/>
      <c r="H22" s="11"/>
      <c r="I22" s="12" t="str">
        <f t="shared" si="0"/>
        <v/>
      </c>
      <c r="J22" s="13"/>
      <c r="K22" s="14"/>
      <c r="L22" s="11"/>
      <c r="M22" s="13"/>
      <c r="O22" s="46" t="s">
        <v>48</v>
      </c>
      <c r="P22" s="17">
        <v>14955</v>
      </c>
      <c r="U22" s="4">
        <v>0.22916666666666599</v>
      </c>
      <c r="X22" s="2" t="str">
        <f t="shared" si="1"/>
        <v/>
      </c>
      <c r="Y22" s="2" t="str">
        <f t="shared" si="2"/>
        <v/>
      </c>
      <c r="Z22" s="2" t="str">
        <f t="shared" si="3"/>
        <v/>
      </c>
      <c r="AA22" s="2" t="str">
        <f t="shared" si="4"/>
        <v/>
      </c>
      <c r="AB22" s="2" t="str">
        <f t="shared" si="5"/>
        <v/>
      </c>
      <c r="AC22" s="2" t="str">
        <f t="shared" si="6"/>
        <v/>
      </c>
    </row>
    <row r="23" spans="1:29" s="1" customFormat="1" ht="16.5" customHeight="1">
      <c r="A23" s="6"/>
      <c r="B23" s="7"/>
      <c r="C23" s="8"/>
      <c r="D23" s="16"/>
      <c r="E23" s="8"/>
      <c r="F23" s="10"/>
      <c r="G23" s="11"/>
      <c r="H23" s="11"/>
      <c r="I23" s="12" t="str">
        <f t="shared" si="0"/>
        <v/>
      </c>
      <c r="J23" s="13"/>
      <c r="K23" s="14"/>
      <c r="L23" s="11"/>
      <c r="M23" s="13"/>
      <c r="O23" s="46" t="s">
        <v>49</v>
      </c>
      <c r="P23" s="17">
        <v>14965</v>
      </c>
      <c r="U23" s="4">
        <v>0.25</v>
      </c>
      <c r="X23" s="2" t="str">
        <f t="shared" si="1"/>
        <v/>
      </c>
      <c r="Y23" s="2" t="str">
        <f t="shared" si="2"/>
        <v/>
      </c>
      <c r="Z23" s="2" t="str">
        <f t="shared" si="3"/>
        <v/>
      </c>
      <c r="AA23" s="2" t="str">
        <f t="shared" si="4"/>
        <v/>
      </c>
      <c r="AB23" s="2" t="str">
        <f t="shared" si="5"/>
        <v/>
      </c>
      <c r="AC23" s="2" t="str">
        <f t="shared" si="6"/>
        <v/>
      </c>
    </row>
    <row r="24" spans="1:29" s="1" customFormat="1" ht="16.5" customHeight="1">
      <c r="A24" s="6"/>
      <c r="B24" s="7"/>
      <c r="C24" s="8"/>
      <c r="D24" s="16"/>
      <c r="E24" s="8"/>
      <c r="F24" s="10"/>
      <c r="G24" s="11"/>
      <c r="H24" s="11"/>
      <c r="I24" s="12" t="str">
        <f t="shared" si="0"/>
        <v/>
      </c>
      <c r="J24" s="13"/>
      <c r="K24" s="14"/>
      <c r="L24" s="11"/>
      <c r="M24" s="13"/>
      <c r="O24" s="46" t="s">
        <v>50</v>
      </c>
      <c r="P24" s="17">
        <v>14966</v>
      </c>
      <c r="U24" s="4">
        <v>0.27083333333333298</v>
      </c>
      <c r="X24" s="2" t="str">
        <f t="shared" si="1"/>
        <v/>
      </c>
      <c r="Y24" s="2" t="str">
        <f t="shared" si="2"/>
        <v/>
      </c>
      <c r="Z24" s="2" t="str">
        <f t="shared" si="3"/>
        <v/>
      </c>
      <c r="AA24" s="2" t="str">
        <f t="shared" si="4"/>
        <v/>
      </c>
      <c r="AB24" s="2" t="str">
        <f t="shared" si="5"/>
        <v/>
      </c>
      <c r="AC24" s="2" t="str">
        <f t="shared" si="6"/>
        <v/>
      </c>
    </row>
    <row r="25" spans="1:29" s="1" customFormat="1" ht="16.5" customHeight="1">
      <c r="A25" s="6"/>
      <c r="B25" s="7"/>
      <c r="C25" s="8"/>
      <c r="D25" s="16"/>
      <c r="E25" s="8"/>
      <c r="F25" s="10"/>
      <c r="G25" s="11"/>
      <c r="H25" s="11"/>
      <c r="I25" s="12" t="str">
        <f t="shared" si="0"/>
        <v/>
      </c>
      <c r="J25" s="13"/>
      <c r="K25" s="14"/>
      <c r="L25" s="11"/>
      <c r="M25" s="13"/>
      <c r="O25" s="46" t="s">
        <v>51</v>
      </c>
      <c r="P25" s="17">
        <v>15968</v>
      </c>
      <c r="U25" s="4">
        <v>0.29166666666666602</v>
      </c>
      <c r="X25" s="2" t="str">
        <f t="shared" si="1"/>
        <v/>
      </c>
      <c r="Y25" s="2" t="str">
        <f t="shared" si="2"/>
        <v/>
      </c>
      <c r="Z25" s="2" t="str">
        <f t="shared" si="3"/>
        <v/>
      </c>
      <c r="AA25" s="2" t="str">
        <f t="shared" si="4"/>
        <v/>
      </c>
      <c r="AB25" s="2" t="str">
        <f t="shared" si="5"/>
        <v/>
      </c>
      <c r="AC25" s="2" t="str">
        <f t="shared" si="6"/>
        <v/>
      </c>
    </row>
    <row r="26" spans="1:29" s="1" customFormat="1" ht="16.5" customHeight="1">
      <c r="A26" s="6"/>
      <c r="B26" s="7"/>
      <c r="C26" s="8"/>
      <c r="D26" s="16"/>
      <c r="E26" s="8"/>
      <c r="F26" s="10"/>
      <c r="G26" s="11"/>
      <c r="H26" s="11"/>
      <c r="I26" s="12" t="str">
        <f t="shared" si="0"/>
        <v/>
      </c>
      <c r="J26" s="13"/>
      <c r="K26" s="14"/>
      <c r="L26" s="11"/>
      <c r="M26" s="13"/>
      <c r="O26" s="46" t="s">
        <v>52</v>
      </c>
      <c r="P26" s="17">
        <v>10889</v>
      </c>
      <c r="U26" s="4">
        <v>0.3125</v>
      </c>
      <c r="X26" s="2" t="str">
        <f t="shared" si="1"/>
        <v/>
      </c>
      <c r="Y26" s="2" t="str">
        <f t="shared" si="2"/>
        <v/>
      </c>
      <c r="Z26" s="2" t="str">
        <f t="shared" si="3"/>
        <v/>
      </c>
      <c r="AA26" s="2" t="str">
        <f t="shared" si="4"/>
        <v/>
      </c>
      <c r="AB26" s="2" t="str">
        <f t="shared" si="5"/>
        <v/>
      </c>
      <c r="AC26" s="2" t="str">
        <f t="shared" si="6"/>
        <v/>
      </c>
    </row>
    <row r="27" spans="1:29" s="1" customFormat="1" ht="16.5" customHeight="1">
      <c r="A27" s="6"/>
      <c r="B27" s="7"/>
      <c r="C27" s="8"/>
      <c r="D27" s="16"/>
      <c r="E27" s="8"/>
      <c r="F27" s="10"/>
      <c r="G27" s="11"/>
      <c r="H27" s="11"/>
      <c r="I27" s="12" t="str">
        <f t="shared" si="0"/>
        <v/>
      </c>
      <c r="J27" s="13"/>
      <c r="K27" s="14"/>
      <c r="L27" s="11"/>
      <c r="M27" s="13"/>
      <c r="O27" s="46" t="s">
        <v>53</v>
      </c>
      <c r="P27" s="17">
        <v>12934</v>
      </c>
      <c r="U27" s="4">
        <v>0.33333333333333298</v>
      </c>
      <c r="X27" s="2" t="str">
        <f t="shared" si="1"/>
        <v/>
      </c>
      <c r="Y27" s="2" t="str">
        <f t="shared" si="2"/>
        <v/>
      </c>
      <c r="Z27" s="2" t="str">
        <f t="shared" si="3"/>
        <v/>
      </c>
      <c r="AA27" s="2" t="str">
        <f t="shared" si="4"/>
        <v/>
      </c>
      <c r="AB27" s="2" t="str">
        <f t="shared" si="5"/>
        <v/>
      </c>
      <c r="AC27" s="2" t="str">
        <f t="shared" si="6"/>
        <v/>
      </c>
    </row>
    <row r="28" spans="1:29" s="1" customFormat="1" ht="16.5" customHeight="1">
      <c r="A28" s="6"/>
      <c r="B28" s="7"/>
      <c r="C28" s="8"/>
      <c r="D28" s="16"/>
      <c r="E28" s="8"/>
      <c r="F28" s="10"/>
      <c r="G28" s="11"/>
      <c r="H28" s="11"/>
      <c r="I28" s="12" t="str">
        <f t="shared" si="0"/>
        <v/>
      </c>
      <c r="J28" s="13"/>
      <c r="K28" s="14"/>
      <c r="L28" s="11"/>
      <c r="M28" s="13"/>
      <c r="O28" s="46" t="s">
        <v>54</v>
      </c>
      <c r="P28" s="17">
        <v>12970</v>
      </c>
      <c r="U28" s="4">
        <v>0.35416666666666602</v>
      </c>
      <c r="X28" s="2" t="str">
        <f t="shared" si="1"/>
        <v/>
      </c>
      <c r="Y28" s="2" t="str">
        <f t="shared" si="2"/>
        <v/>
      </c>
      <c r="Z28" s="2" t="str">
        <f t="shared" si="3"/>
        <v/>
      </c>
      <c r="AA28" s="2" t="str">
        <f t="shared" si="4"/>
        <v/>
      </c>
      <c r="AB28" s="2" t="str">
        <f t="shared" si="5"/>
        <v/>
      </c>
      <c r="AC28" s="2" t="str">
        <f t="shared" si="6"/>
        <v/>
      </c>
    </row>
    <row r="29" spans="1:29" s="1" customFormat="1" ht="16.5" customHeight="1">
      <c r="A29" s="6"/>
      <c r="B29" s="7"/>
      <c r="C29" s="8"/>
      <c r="D29" s="16"/>
      <c r="E29" s="8"/>
      <c r="F29" s="10"/>
      <c r="G29" s="11"/>
      <c r="H29" s="11"/>
      <c r="I29" s="12" t="str">
        <f t="shared" si="0"/>
        <v/>
      </c>
      <c r="J29" s="13"/>
      <c r="K29" s="14"/>
      <c r="L29" s="11"/>
      <c r="M29" s="13"/>
      <c r="O29" s="47" t="s">
        <v>55</v>
      </c>
      <c r="P29" s="17">
        <v>13943</v>
      </c>
      <c r="U29" s="4">
        <v>0.375</v>
      </c>
      <c r="X29" s="2" t="str">
        <f t="shared" si="1"/>
        <v/>
      </c>
      <c r="Y29" s="2" t="str">
        <f t="shared" si="2"/>
        <v/>
      </c>
      <c r="Z29" s="2" t="str">
        <f t="shared" si="3"/>
        <v/>
      </c>
      <c r="AA29" s="2" t="str">
        <f t="shared" si="4"/>
        <v/>
      </c>
      <c r="AB29" s="2" t="str">
        <f t="shared" si="5"/>
        <v/>
      </c>
      <c r="AC29" s="2" t="str">
        <f t="shared" si="6"/>
        <v/>
      </c>
    </row>
    <row r="30" spans="1:29" s="1" customFormat="1" ht="16.5" customHeight="1">
      <c r="A30" s="6"/>
      <c r="B30" s="7"/>
      <c r="C30" s="8"/>
      <c r="D30" s="16"/>
      <c r="E30" s="8"/>
      <c r="F30" s="10"/>
      <c r="G30" s="11"/>
      <c r="H30" s="11"/>
      <c r="I30" s="12" t="str">
        <f t="shared" si="0"/>
        <v/>
      </c>
      <c r="J30" s="13"/>
      <c r="K30" s="14"/>
      <c r="L30" s="11"/>
      <c r="M30" s="13"/>
      <c r="O30" s="46" t="s">
        <v>56</v>
      </c>
      <c r="P30" s="17">
        <v>13971</v>
      </c>
      <c r="U30" s="4">
        <v>0.39583333333333298</v>
      </c>
      <c r="X30" s="2" t="str">
        <f t="shared" si="1"/>
        <v/>
      </c>
      <c r="Y30" s="2" t="str">
        <f t="shared" si="2"/>
        <v/>
      </c>
      <c r="Z30" s="2" t="str">
        <f t="shared" si="3"/>
        <v/>
      </c>
      <c r="AA30" s="2" t="str">
        <f t="shared" si="4"/>
        <v/>
      </c>
      <c r="AB30" s="2" t="str">
        <f t="shared" si="5"/>
        <v/>
      </c>
      <c r="AC30" s="2" t="str">
        <f t="shared" si="6"/>
        <v/>
      </c>
    </row>
    <row r="31" spans="1:29" s="1" customFormat="1" ht="16.5" customHeight="1">
      <c r="A31" s="6"/>
      <c r="B31" s="7"/>
      <c r="C31" s="8"/>
      <c r="D31" s="16"/>
      <c r="E31" s="8"/>
      <c r="F31" s="10"/>
      <c r="G31" s="11"/>
      <c r="H31" s="11"/>
      <c r="I31" s="12" t="str">
        <f t="shared" si="0"/>
        <v/>
      </c>
      <c r="J31" s="13"/>
      <c r="K31" s="14"/>
      <c r="L31" s="11"/>
      <c r="M31" s="13"/>
      <c r="O31" s="46" t="s">
        <v>57</v>
      </c>
      <c r="P31" s="17">
        <v>14973</v>
      </c>
      <c r="U31" s="4">
        <v>0.41666666666666602</v>
      </c>
      <c r="X31" s="2" t="str">
        <f t="shared" si="1"/>
        <v/>
      </c>
      <c r="Y31" s="2" t="str">
        <f t="shared" si="2"/>
        <v/>
      </c>
      <c r="Z31" s="2" t="str">
        <f t="shared" si="3"/>
        <v/>
      </c>
      <c r="AA31" s="2" t="str">
        <f t="shared" si="4"/>
        <v/>
      </c>
      <c r="AB31" s="2" t="str">
        <f t="shared" si="5"/>
        <v/>
      </c>
      <c r="AC31" s="2" t="str">
        <f t="shared" si="6"/>
        <v/>
      </c>
    </row>
    <row r="32" spans="1:29" s="1" customFormat="1" ht="16.5" customHeight="1">
      <c r="A32" s="6"/>
      <c r="B32" s="7"/>
      <c r="C32" s="8"/>
      <c r="D32" s="16"/>
      <c r="E32" s="8"/>
      <c r="F32" s="10"/>
      <c r="G32" s="11"/>
      <c r="H32" s="11"/>
      <c r="I32" s="12" t="str">
        <f t="shared" si="0"/>
        <v/>
      </c>
      <c r="J32" s="13"/>
      <c r="K32" s="14"/>
      <c r="L32" s="11"/>
      <c r="M32" s="13"/>
      <c r="O32" s="46" t="s">
        <v>58</v>
      </c>
      <c r="P32" s="17">
        <v>14974</v>
      </c>
      <c r="U32" s="4">
        <v>0.4375</v>
      </c>
      <c r="X32" s="2" t="str">
        <f t="shared" si="1"/>
        <v/>
      </c>
      <c r="Y32" s="2" t="str">
        <f t="shared" si="2"/>
        <v/>
      </c>
      <c r="Z32" s="2" t="str">
        <f t="shared" si="3"/>
        <v/>
      </c>
      <c r="AA32" s="2" t="str">
        <f t="shared" si="4"/>
        <v/>
      </c>
      <c r="AB32" s="2" t="str">
        <f t="shared" si="5"/>
        <v/>
      </c>
      <c r="AC32" s="2" t="str">
        <f t="shared" si="6"/>
        <v/>
      </c>
    </row>
    <row r="33" spans="1:29" s="1" customFormat="1" ht="16.5" customHeight="1">
      <c r="A33" s="6"/>
      <c r="B33" s="7"/>
      <c r="C33" s="8"/>
      <c r="D33" s="16"/>
      <c r="E33" s="8"/>
      <c r="F33" s="10"/>
      <c r="G33" s="11"/>
      <c r="H33" s="11"/>
      <c r="I33" s="12" t="str">
        <f t="shared" si="0"/>
        <v/>
      </c>
      <c r="J33" s="13"/>
      <c r="K33" s="14"/>
      <c r="L33" s="11"/>
      <c r="M33" s="13"/>
      <c r="O33" s="46" t="s">
        <v>59</v>
      </c>
      <c r="P33" s="17">
        <v>13975</v>
      </c>
      <c r="U33" s="4">
        <v>0.45833333333333298</v>
      </c>
      <c r="X33" s="2" t="str">
        <f t="shared" si="1"/>
        <v/>
      </c>
      <c r="Y33" s="2" t="str">
        <f t="shared" si="2"/>
        <v/>
      </c>
      <c r="Z33" s="2" t="str">
        <f t="shared" si="3"/>
        <v/>
      </c>
      <c r="AA33" s="2" t="str">
        <f t="shared" si="4"/>
        <v/>
      </c>
      <c r="AB33" s="2" t="str">
        <f t="shared" si="5"/>
        <v/>
      </c>
      <c r="AC33" s="2" t="str">
        <f t="shared" si="6"/>
        <v/>
      </c>
    </row>
    <row r="34" spans="1:29" s="1" customFormat="1" ht="16.5" customHeight="1">
      <c r="A34" s="6"/>
      <c r="B34" s="7"/>
      <c r="C34" s="8"/>
      <c r="D34" s="16"/>
      <c r="E34" s="8"/>
      <c r="F34" s="10"/>
      <c r="G34" s="11"/>
      <c r="H34" s="11"/>
      <c r="I34" s="12" t="str">
        <f t="shared" si="0"/>
        <v/>
      </c>
      <c r="J34" s="13"/>
      <c r="K34" s="14"/>
      <c r="L34" s="11"/>
      <c r="M34" s="13"/>
      <c r="O34" s="46" t="s">
        <v>60</v>
      </c>
      <c r="P34" s="17">
        <v>13938</v>
      </c>
      <c r="U34" s="4">
        <v>0.47916666666666602</v>
      </c>
      <c r="X34" s="2" t="str">
        <f t="shared" si="1"/>
        <v/>
      </c>
      <c r="Y34" s="2" t="str">
        <f t="shared" si="2"/>
        <v/>
      </c>
      <c r="Z34" s="2" t="str">
        <f t="shared" si="3"/>
        <v/>
      </c>
      <c r="AA34" s="2" t="str">
        <f t="shared" si="4"/>
        <v/>
      </c>
      <c r="AB34" s="2" t="str">
        <f t="shared" si="5"/>
        <v/>
      </c>
      <c r="AC34" s="2" t="str">
        <f t="shared" si="6"/>
        <v/>
      </c>
    </row>
    <row r="35" spans="1:29" s="1" customFormat="1" ht="16.5" customHeight="1">
      <c r="A35" s="6"/>
      <c r="B35" s="7"/>
      <c r="C35" s="8"/>
      <c r="D35" s="16"/>
      <c r="E35" s="8"/>
      <c r="F35" s="10"/>
      <c r="G35" s="11"/>
      <c r="H35" s="11"/>
      <c r="I35" s="12" t="str">
        <f t="shared" si="0"/>
        <v/>
      </c>
      <c r="J35" s="13"/>
      <c r="K35" s="14"/>
      <c r="L35" s="11"/>
      <c r="M35" s="13"/>
      <c r="O35" s="46"/>
      <c r="P35" s="17"/>
      <c r="U35" s="4">
        <v>0.5</v>
      </c>
      <c r="X35" s="2" t="str">
        <f t="shared" si="1"/>
        <v/>
      </c>
      <c r="Y35" s="2" t="str">
        <f t="shared" si="2"/>
        <v/>
      </c>
      <c r="Z35" s="2" t="str">
        <f t="shared" si="3"/>
        <v/>
      </c>
      <c r="AA35" s="2" t="str">
        <f t="shared" si="4"/>
        <v/>
      </c>
      <c r="AB35" s="2" t="str">
        <f t="shared" si="5"/>
        <v/>
      </c>
      <c r="AC35" s="2" t="str">
        <f t="shared" si="6"/>
        <v/>
      </c>
    </row>
    <row r="36" spans="1:29" s="1" customFormat="1" ht="16.5" customHeight="1">
      <c r="A36" s="6"/>
      <c r="B36" s="7"/>
      <c r="C36" s="8"/>
      <c r="D36" s="16"/>
      <c r="E36" s="8"/>
      <c r="F36" s="10"/>
      <c r="G36" s="11"/>
      <c r="H36" s="11"/>
      <c r="I36" s="12" t="str">
        <f t="shared" si="0"/>
        <v/>
      </c>
      <c r="J36" s="13"/>
      <c r="K36" s="14"/>
      <c r="L36" s="11"/>
      <c r="M36" s="13"/>
      <c r="O36" s="46"/>
      <c r="P36" s="17"/>
      <c r="U36" s="4">
        <v>0.52083333333333304</v>
      </c>
      <c r="X36" s="2" t="str">
        <f t="shared" si="1"/>
        <v/>
      </c>
      <c r="Y36" s="2" t="str">
        <f t="shared" si="2"/>
        <v/>
      </c>
      <c r="Z36" s="2" t="str">
        <f t="shared" si="3"/>
        <v/>
      </c>
      <c r="AA36" s="2" t="str">
        <f t="shared" si="4"/>
        <v/>
      </c>
      <c r="AB36" s="2" t="str">
        <f t="shared" si="5"/>
        <v/>
      </c>
      <c r="AC36" s="2" t="str">
        <f t="shared" si="6"/>
        <v/>
      </c>
    </row>
    <row r="37" spans="1:29" s="1" customFormat="1" ht="16.5" customHeight="1">
      <c r="A37" s="6"/>
      <c r="B37" s="7"/>
      <c r="C37" s="8"/>
      <c r="D37" s="16"/>
      <c r="E37" s="8"/>
      <c r="F37" s="10"/>
      <c r="G37" s="11"/>
      <c r="H37" s="11"/>
      <c r="I37" s="12" t="str">
        <f t="shared" si="0"/>
        <v/>
      </c>
      <c r="J37" s="13"/>
      <c r="K37" s="14"/>
      <c r="L37" s="11"/>
      <c r="M37" s="13"/>
      <c r="O37" s="46"/>
      <c r="P37" s="17"/>
      <c r="U37" s="4">
        <v>0.54166666666666596</v>
      </c>
      <c r="X37" s="2" t="str">
        <f t="shared" si="1"/>
        <v/>
      </c>
      <c r="Y37" s="2" t="str">
        <f t="shared" si="2"/>
        <v/>
      </c>
      <c r="Z37" s="2" t="str">
        <f t="shared" si="3"/>
        <v/>
      </c>
      <c r="AA37" s="2" t="str">
        <f t="shared" si="4"/>
        <v/>
      </c>
      <c r="AB37" s="2" t="str">
        <f t="shared" si="5"/>
        <v/>
      </c>
      <c r="AC37" s="2" t="str">
        <f t="shared" si="6"/>
        <v/>
      </c>
    </row>
    <row r="38" spans="1:29" s="1" customFormat="1" ht="16.5" customHeight="1">
      <c r="A38" s="6"/>
      <c r="B38" s="7"/>
      <c r="C38" s="8"/>
      <c r="D38" s="16"/>
      <c r="E38" s="8"/>
      <c r="F38" s="10"/>
      <c r="G38" s="11"/>
      <c r="H38" s="11"/>
      <c r="I38" s="12" t="str">
        <f t="shared" si="0"/>
        <v/>
      </c>
      <c r="J38" s="13"/>
      <c r="K38" s="14"/>
      <c r="L38" s="11"/>
      <c r="M38" s="13"/>
      <c r="O38" s="46"/>
      <c r="P38" s="17"/>
      <c r="U38" s="4">
        <v>0.5625</v>
      </c>
      <c r="X38" s="2" t="str">
        <f t="shared" si="1"/>
        <v/>
      </c>
      <c r="Y38" s="2" t="str">
        <f t="shared" si="2"/>
        <v/>
      </c>
      <c r="Z38" s="2" t="str">
        <f t="shared" si="3"/>
        <v/>
      </c>
      <c r="AA38" s="2" t="str">
        <f t="shared" si="4"/>
        <v/>
      </c>
      <c r="AB38" s="2" t="str">
        <f t="shared" si="5"/>
        <v/>
      </c>
      <c r="AC38" s="2" t="str">
        <f t="shared" si="6"/>
        <v/>
      </c>
    </row>
    <row r="39" spans="1:29" s="1" customFormat="1" ht="16.5" customHeight="1">
      <c r="A39" s="6"/>
      <c r="B39" s="7"/>
      <c r="C39" s="8"/>
      <c r="D39" s="16"/>
      <c r="E39" s="8"/>
      <c r="F39" s="10"/>
      <c r="G39" s="11"/>
      <c r="H39" s="11"/>
      <c r="I39" s="12" t="str">
        <f t="shared" si="0"/>
        <v/>
      </c>
      <c r="J39" s="13"/>
      <c r="K39" s="14"/>
      <c r="L39" s="11"/>
      <c r="M39" s="13"/>
      <c r="O39" s="46"/>
      <c r="P39" s="17"/>
      <c r="U39" s="4">
        <v>0.58333333333333304</v>
      </c>
      <c r="X39" s="2" t="str">
        <f t="shared" si="1"/>
        <v/>
      </c>
      <c r="Y39" s="2" t="str">
        <f t="shared" si="2"/>
        <v/>
      </c>
      <c r="Z39" s="2" t="str">
        <f t="shared" si="3"/>
        <v/>
      </c>
      <c r="AA39" s="2" t="str">
        <f t="shared" si="4"/>
        <v/>
      </c>
      <c r="AB39" s="2" t="str">
        <f t="shared" si="5"/>
        <v/>
      </c>
      <c r="AC39" s="2" t="str">
        <f t="shared" si="6"/>
        <v/>
      </c>
    </row>
    <row r="40" spans="1:29" s="1" customFormat="1" ht="16.5" customHeight="1">
      <c r="A40" s="6"/>
      <c r="B40" s="7"/>
      <c r="C40" s="8"/>
      <c r="D40" s="16"/>
      <c r="E40" s="8"/>
      <c r="F40" s="10"/>
      <c r="G40" s="11"/>
      <c r="H40" s="11"/>
      <c r="I40" s="12" t="str">
        <f t="shared" si="0"/>
        <v/>
      </c>
      <c r="J40" s="13"/>
      <c r="K40" s="14"/>
      <c r="L40" s="11"/>
      <c r="M40" s="13"/>
      <c r="O40" s="46"/>
      <c r="P40" s="17"/>
      <c r="U40" s="4">
        <v>0.60416666666666596</v>
      </c>
      <c r="X40" s="2" t="str">
        <f t="shared" si="1"/>
        <v/>
      </c>
      <c r="Y40" s="2" t="str">
        <f t="shared" si="2"/>
        <v/>
      </c>
      <c r="Z40" s="2" t="str">
        <f t="shared" si="3"/>
        <v/>
      </c>
      <c r="AA40" s="2" t="str">
        <f t="shared" si="4"/>
        <v/>
      </c>
      <c r="AB40" s="2" t="str">
        <f t="shared" si="5"/>
        <v/>
      </c>
      <c r="AC40" s="2" t="str">
        <f t="shared" si="6"/>
        <v/>
      </c>
    </row>
    <row r="41" spans="1:29" s="1" customFormat="1" ht="16.5" customHeight="1">
      <c r="A41" s="6"/>
      <c r="B41" s="7"/>
      <c r="C41" s="8"/>
      <c r="D41" s="16"/>
      <c r="E41" s="8"/>
      <c r="F41" s="10"/>
      <c r="G41" s="11"/>
      <c r="H41" s="11"/>
      <c r="I41" s="12" t="str">
        <f t="shared" si="0"/>
        <v/>
      </c>
      <c r="J41" s="13"/>
      <c r="K41" s="14"/>
      <c r="L41" s="11"/>
      <c r="M41" s="13"/>
      <c r="O41" s="46"/>
      <c r="P41" s="17"/>
      <c r="U41" s="4">
        <v>0.625</v>
      </c>
      <c r="X41" s="2" t="str">
        <f t="shared" si="1"/>
        <v/>
      </c>
      <c r="Y41" s="2" t="str">
        <f t="shared" si="2"/>
        <v/>
      </c>
      <c r="Z41" s="2" t="str">
        <f t="shared" si="3"/>
        <v/>
      </c>
      <c r="AA41" s="2" t="str">
        <f t="shared" si="4"/>
        <v/>
      </c>
      <c r="AB41" s="2" t="str">
        <f t="shared" si="5"/>
        <v/>
      </c>
      <c r="AC41" s="2" t="str">
        <f t="shared" si="6"/>
        <v/>
      </c>
    </row>
    <row r="42" spans="1:29" s="1" customFormat="1" ht="16.5" customHeight="1">
      <c r="A42" s="6"/>
      <c r="B42" s="7"/>
      <c r="C42" s="8"/>
      <c r="D42" s="16"/>
      <c r="E42" s="8"/>
      <c r="F42" s="10"/>
      <c r="G42" s="11"/>
      <c r="H42" s="11"/>
      <c r="I42" s="12" t="str">
        <f t="shared" si="0"/>
        <v/>
      </c>
      <c r="J42" s="13"/>
      <c r="K42" s="14"/>
      <c r="L42" s="11"/>
      <c r="M42" s="13"/>
      <c r="O42" s="46"/>
      <c r="P42" s="17"/>
      <c r="U42" s="4">
        <v>0.64583333333333304</v>
      </c>
      <c r="X42" s="2" t="str">
        <f t="shared" si="1"/>
        <v/>
      </c>
      <c r="Y42" s="2" t="str">
        <f t="shared" si="2"/>
        <v/>
      </c>
      <c r="Z42" s="2" t="str">
        <f t="shared" si="3"/>
        <v/>
      </c>
      <c r="AA42" s="2" t="str">
        <f t="shared" si="4"/>
        <v/>
      </c>
      <c r="AB42" s="2" t="str">
        <f t="shared" si="5"/>
        <v/>
      </c>
      <c r="AC42" s="2" t="str">
        <f t="shared" si="6"/>
        <v/>
      </c>
    </row>
    <row r="43" spans="1:29" s="1" customFormat="1" ht="16.5" customHeight="1">
      <c r="A43" s="6"/>
      <c r="B43" s="7"/>
      <c r="C43" s="8"/>
      <c r="D43" s="16"/>
      <c r="E43" s="8"/>
      <c r="F43" s="10"/>
      <c r="G43" s="11"/>
      <c r="H43" s="11"/>
      <c r="I43" s="12" t="str">
        <f t="shared" si="0"/>
        <v/>
      </c>
      <c r="J43" s="13"/>
      <c r="K43" s="14"/>
      <c r="L43" s="11"/>
      <c r="M43" s="13"/>
      <c r="O43" s="46"/>
      <c r="P43" s="17"/>
      <c r="U43" s="4">
        <v>0.66666666666666596</v>
      </c>
      <c r="X43" s="2" t="str">
        <f t="shared" si="1"/>
        <v/>
      </c>
      <c r="Y43" s="2" t="str">
        <f t="shared" si="2"/>
        <v/>
      </c>
      <c r="Z43" s="2" t="str">
        <f t="shared" si="3"/>
        <v/>
      </c>
      <c r="AA43" s="2" t="str">
        <f t="shared" si="4"/>
        <v/>
      </c>
      <c r="AB43" s="2" t="str">
        <f t="shared" si="5"/>
        <v/>
      </c>
      <c r="AC43" s="2" t="str">
        <f t="shared" si="6"/>
        <v/>
      </c>
    </row>
    <row r="44" spans="1:29" s="1" customFormat="1" ht="16.5" customHeight="1">
      <c r="A44" s="6"/>
      <c r="B44" s="7"/>
      <c r="C44" s="8"/>
      <c r="D44" s="16"/>
      <c r="E44" s="8"/>
      <c r="F44" s="10"/>
      <c r="G44" s="11"/>
      <c r="H44" s="11"/>
      <c r="I44" s="12" t="str">
        <f t="shared" si="0"/>
        <v/>
      </c>
      <c r="J44" s="13"/>
      <c r="K44" s="14"/>
      <c r="L44" s="11"/>
      <c r="M44" s="13"/>
      <c r="O44" s="46"/>
      <c r="P44" s="17"/>
      <c r="U44" s="4">
        <v>0.6875</v>
      </c>
      <c r="X44" s="2" t="str">
        <f t="shared" si="1"/>
        <v/>
      </c>
      <c r="Y44" s="2" t="str">
        <f t="shared" si="2"/>
        <v/>
      </c>
      <c r="Z44" s="2" t="str">
        <f t="shared" si="3"/>
        <v/>
      </c>
      <c r="AA44" s="2" t="str">
        <f t="shared" si="4"/>
        <v/>
      </c>
      <c r="AB44" s="2" t="str">
        <f t="shared" si="5"/>
        <v/>
      </c>
      <c r="AC44" s="2" t="str">
        <f t="shared" si="6"/>
        <v/>
      </c>
    </row>
    <row r="45" spans="1:29" s="1" customFormat="1" ht="16.5" customHeight="1">
      <c r="A45" s="6"/>
      <c r="B45" s="7"/>
      <c r="C45" s="8"/>
      <c r="D45" s="16"/>
      <c r="E45" s="8"/>
      <c r="F45" s="10"/>
      <c r="G45" s="11"/>
      <c r="H45" s="11"/>
      <c r="I45" s="12" t="str">
        <f t="shared" si="0"/>
        <v/>
      </c>
      <c r="J45" s="13"/>
      <c r="K45" s="14"/>
      <c r="L45" s="11"/>
      <c r="M45" s="13"/>
      <c r="O45" s="46"/>
      <c r="P45" s="17"/>
      <c r="U45" s="4">
        <v>0.70833333333333304</v>
      </c>
      <c r="X45" s="2" t="str">
        <f t="shared" si="1"/>
        <v/>
      </c>
      <c r="Y45" s="2" t="str">
        <f t="shared" si="2"/>
        <v/>
      </c>
      <c r="Z45" s="2" t="str">
        <f t="shared" si="3"/>
        <v/>
      </c>
      <c r="AA45" s="2" t="str">
        <f t="shared" si="4"/>
        <v/>
      </c>
      <c r="AB45" s="2" t="str">
        <f t="shared" si="5"/>
        <v/>
      </c>
      <c r="AC45" s="2" t="str">
        <f t="shared" si="6"/>
        <v/>
      </c>
    </row>
    <row r="46" spans="1:29" s="1" customFormat="1" ht="16.5" customHeight="1">
      <c r="A46" s="6"/>
      <c r="B46" s="7"/>
      <c r="C46" s="8"/>
      <c r="D46" s="16"/>
      <c r="E46" s="8"/>
      <c r="F46" s="10"/>
      <c r="G46" s="11"/>
      <c r="H46" s="11"/>
      <c r="I46" s="12" t="str">
        <f t="shared" si="0"/>
        <v/>
      </c>
      <c r="J46" s="13"/>
      <c r="K46" s="14"/>
      <c r="L46" s="11"/>
      <c r="M46" s="13"/>
      <c r="O46" s="46"/>
      <c r="P46" s="17"/>
      <c r="U46" s="4">
        <v>0.72916666666666596</v>
      </c>
      <c r="X46" s="2" t="str">
        <f t="shared" si="1"/>
        <v/>
      </c>
      <c r="Y46" s="2" t="str">
        <f t="shared" si="2"/>
        <v/>
      </c>
      <c r="Z46" s="2" t="str">
        <f t="shared" si="3"/>
        <v/>
      </c>
      <c r="AA46" s="2" t="str">
        <f t="shared" si="4"/>
        <v/>
      </c>
      <c r="AB46" s="2" t="str">
        <f t="shared" si="5"/>
        <v/>
      </c>
      <c r="AC46" s="2" t="str">
        <f t="shared" si="6"/>
        <v/>
      </c>
    </row>
    <row r="47" spans="1:29" s="1" customFormat="1" ht="16.5" customHeight="1">
      <c r="A47" s="6"/>
      <c r="B47" s="7"/>
      <c r="C47" s="8"/>
      <c r="D47" s="16"/>
      <c r="E47" s="8"/>
      <c r="F47" s="10"/>
      <c r="G47" s="11"/>
      <c r="H47" s="11"/>
      <c r="I47" s="12" t="str">
        <f t="shared" si="0"/>
        <v/>
      </c>
      <c r="J47" s="13"/>
      <c r="K47" s="14"/>
      <c r="L47" s="11"/>
      <c r="M47" s="13"/>
      <c r="O47" s="46"/>
      <c r="P47" s="17"/>
      <c r="U47" s="4">
        <v>0.75</v>
      </c>
      <c r="X47" s="2" t="str">
        <f t="shared" si="1"/>
        <v/>
      </c>
      <c r="Y47" s="2" t="str">
        <f t="shared" si="2"/>
        <v/>
      </c>
      <c r="Z47" s="2" t="str">
        <f t="shared" si="3"/>
        <v/>
      </c>
      <c r="AA47" s="2" t="str">
        <f t="shared" si="4"/>
        <v/>
      </c>
      <c r="AB47" s="2" t="str">
        <f t="shared" si="5"/>
        <v/>
      </c>
      <c r="AC47" s="2" t="str">
        <f t="shared" si="6"/>
        <v/>
      </c>
    </row>
    <row r="48" spans="1:29" s="1" customFormat="1" ht="16.5" customHeight="1">
      <c r="A48" s="6"/>
      <c r="B48" s="7"/>
      <c r="C48" s="8"/>
      <c r="D48" s="16"/>
      <c r="E48" s="8"/>
      <c r="F48" s="10"/>
      <c r="G48" s="11"/>
      <c r="H48" s="11"/>
      <c r="I48" s="12" t="str">
        <f t="shared" si="0"/>
        <v/>
      </c>
      <c r="J48" s="13"/>
      <c r="K48" s="14"/>
      <c r="L48" s="11"/>
      <c r="M48" s="13"/>
      <c r="O48" s="46"/>
      <c r="P48" s="17"/>
      <c r="U48" s="4">
        <v>0.77083333333333304</v>
      </c>
      <c r="X48" s="2" t="str">
        <f t="shared" si="1"/>
        <v/>
      </c>
      <c r="Y48" s="2" t="str">
        <f t="shared" si="2"/>
        <v/>
      </c>
      <c r="Z48" s="2" t="str">
        <f t="shared" si="3"/>
        <v/>
      </c>
      <c r="AA48" s="2" t="str">
        <f t="shared" si="4"/>
        <v/>
      </c>
      <c r="AB48" s="2" t="str">
        <f t="shared" si="5"/>
        <v/>
      </c>
      <c r="AC48" s="2" t="str">
        <f t="shared" si="6"/>
        <v/>
      </c>
    </row>
    <row r="49" spans="1:29" s="1" customFormat="1" ht="16.5" customHeight="1">
      <c r="A49" s="6"/>
      <c r="B49" s="7"/>
      <c r="C49" s="8"/>
      <c r="D49" s="16"/>
      <c r="E49" s="8"/>
      <c r="F49" s="10"/>
      <c r="G49" s="11"/>
      <c r="H49" s="11"/>
      <c r="I49" s="12" t="str">
        <f t="shared" si="0"/>
        <v/>
      </c>
      <c r="J49" s="13"/>
      <c r="K49" s="14"/>
      <c r="L49" s="11"/>
      <c r="M49" s="13"/>
      <c r="O49" s="46"/>
      <c r="P49" s="17"/>
      <c r="U49" s="4">
        <v>0.79166666666666596</v>
      </c>
      <c r="X49" s="2" t="str">
        <f t="shared" si="1"/>
        <v/>
      </c>
      <c r="Y49" s="2" t="str">
        <f t="shared" si="2"/>
        <v/>
      </c>
      <c r="Z49" s="2" t="str">
        <f t="shared" si="3"/>
        <v/>
      </c>
      <c r="AA49" s="2" t="str">
        <f t="shared" si="4"/>
        <v/>
      </c>
      <c r="AB49" s="2" t="str">
        <f t="shared" si="5"/>
        <v/>
      </c>
      <c r="AC49" s="2" t="str">
        <f t="shared" si="6"/>
        <v/>
      </c>
    </row>
    <row r="50" spans="1:29" s="1" customFormat="1" ht="16.5" customHeight="1">
      <c r="A50" s="6"/>
      <c r="B50" s="7"/>
      <c r="C50" s="8"/>
      <c r="D50" s="16"/>
      <c r="E50" s="8"/>
      <c r="F50" s="10"/>
      <c r="G50" s="11"/>
      <c r="H50" s="11"/>
      <c r="I50" s="12" t="str">
        <f t="shared" si="0"/>
        <v/>
      </c>
      <c r="J50" s="13"/>
      <c r="K50" s="14"/>
      <c r="L50" s="11"/>
      <c r="M50" s="13"/>
      <c r="O50" s="46"/>
      <c r="P50" s="17"/>
      <c r="U50" s="4">
        <v>0.8125</v>
      </c>
      <c r="X50" s="2" t="str">
        <f t="shared" si="1"/>
        <v/>
      </c>
      <c r="Y50" s="2" t="str">
        <f t="shared" si="2"/>
        <v/>
      </c>
      <c r="Z50" s="2" t="str">
        <f t="shared" si="3"/>
        <v/>
      </c>
      <c r="AA50" s="2" t="str">
        <f t="shared" si="4"/>
        <v/>
      </c>
      <c r="AB50" s="2" t="str">
        <f t="shared" si="5"/>
        <v/>
      </c>
      <c r="AC50" s="2" t="str">
        <f t="shared" si="6"/>
        <v/>
      </c>
    </row>
    <row r="51" spans="1:29" s="1" customFormat="1" ht="16.5" customHeight="1">
      <c r="A51" s="6"/>
      <c r="B51" s="7"/>
      <c r="C51" s="8"/>
      <c r="D51" s="16"/>
      <c r="E51" s="8"/>
      <c r="F51" s="10"/>
      <c r="G51" s="11"/>
      <c r="H51" s="11"/>
      <c r="I51" s="12" t="str">
        <f t="shared" si="0"/>
        <v/>
      </c>
      <c r="J51" s="13"/>
      <c r="K51" s="14"/>
      <c r="L51" s="11"/>
      <c r="M51" s="13"/>
      <c r="O51" s="46"/>
      <c r="P51" s="17"/>
      <c r="U51" s="4">
        <v>0.83333333333333304</v>
      </c>
      <c r="X51" s="2" t="str">
        <f t="shared" si="1"/>
        <v/>
      </c>
      <c r="Y51" s="2" t="str">
        <f t="shared" si="2"/>
        <v/>
      </c>
      <c r="Z51" s="2" t="str">
        <f t="shared" si="3"/>
        <v/>
      </c>
      <c r="AA51" s="2" t="str">
        <f t="shared" si="4"/>
        <v/>
      </c>
      <c r="AB51" s="2" t="str">
        <f t="shared" si="5"/>
        <v/>
      </c>
      <c r="AC51" s="2" t="str">
        <f t="shared" si="6"/>
        <v/>
      </c>
    </row>
    <row r="52" spans="1:29" s="1" customFormat="1" ht="16.5" customHeight="1">
      <c r="A52" s="6"/>
      <c r="B52" s="7"/>
      <c r="C52" s="8"/>
      <c r="D52" s="16"/>
      <c r="E52" s="8"/>
      <c r="F52" s="10"/>
      <c r="G52" s="11"/>
      <c r="H52" s="11"/>
      <c r="I52" s="12" t="str">
        <f t="shared" si="0"/>
        <v/>
      </c>
      <c r="J52" s="13"/>
      <c r="K52" s="14"/>
      <c r="L52" s="11"/>
      <c r="M52" s="13"/>
      <c r="O52" s="46"/>
      <c r="P52" s="17"/>
      <c r="U52" s="4">
        <v>0.85416666666666596</v>
      </c>
      <c r="X52" s="2" t="str">
        <f t="shared" si="1"/>
        <v/>
      </c>
      <c r="Y52" s="2" t="str">
        <f t="shared" si="2"/>
        <v/>
      </c>
      <c r="Z52" s="2" t="str">
        <f t="shared" si="3"/>
        <v/>
      </c>
      <c r="AA52" s="2" t="str">
        <f t="shared" si="4"/>
        <v/>
      </c>
      <c r="AB52" s="2" t="str">
        <f t="shared" si="5"/>
        <v/>
      </c>
      <c r="AC52" s="2" t="str">
        <f t="shared" si="6"/>
        <v/>
      </c>
    </row>
    <row r="53" spans="1:29" s="1" customFormat="1" ht="16.5" customHeight="1">
      <c r="A53" s="6"/>
      <c r="B53" s="7"/>
      <c r="C53" s="8"/>
      <c r="D53" s="16"/>
      <c r="E53" s="8"/>
      <c r="F53" s="10"/>
      <c r="G53" s="11"/>
      <c r="H53" s="11"/>
      <c r="I53" s="12" t="str">
        <f t="shared" si="0"/>
        <v/>
      </c>
      <c r="J53" s="13"/>
      <c r="K53" s="14"/>
      <c r="L53" s="11"/>
      <c r="M53" s="13"/>
      <c r="O53" s="46"/>
      <c r="P53" s="17"/>
      <c r="U53" s="4">
        <v>0.875</v>
      </c>
      <c r="X53" s="2" t="str">
        <f t="shared" si="1"/>
        <v/>
      </c>
      <c r="Y53" s="2" t="str">
        <f t="shared" si="2"/>
        <v/>
      </c>
      <c r="Z53" s="2" t="str">
        <f t="shared" si="3"/>
        <v/>
      </c>
      <c r="AA53" s="2" t="str">
        <f t="shared" si="4"/>
        <v/>
      </c>
      <c r="AB53" s="2" t="str">
        <f t="shared" si="5"/>
        <v/>
      </c>
      <c r="AC53" s="2" t="str">
        <f t="shared" si="6"/>
        <v/>
      </c>
    </row>
    <row r="54" spans="1:29" s="1" customFormat="1" ht="16.5" customHeight="1">
      <c r="A54" s="6"/>
      <c r="B54" s="7"/>
      <c r="C54" s="8"/>
      <c r="D54" s="16"/>
      <c r="E54" s="8"/>
      <c r="F54" s="10"/>
      <c r="G54" s="11"/>
      <c r="H54" s="11"/>
      <c r="I54" s="12" t="str">
        <f t="shared" si="0"/>
        <v/>
      </c>
      <c r="J54" s="13"/>
      <c r="K54" s="14"/>
      <c r="L54" s="11"/>
      <c r="M54" s="13"/>
      <c r="O54" s="46"/>
      <c r="P54" s="17"/>
      <c r="U54" s="4">
        <v>0.89583333333333304</v>
      </c>
      <c r="X54" s="2" t="str">
        <f t="shared" si="1"/>
        <v/>
      </c>
      <c r="Y54" s="2" t="str">
        <f t="shared" si="2"/>
        <v/>
      </c>
      <c r="Z54" s="2" t="str">
        <f t="shared" si="3"/>
        <v/>
      </c>
      <c r="AA54" s="2" t="str">
        <f t="shared" si="4"/>
        <v/>
      </c>
      <c r="AB54" s="2" t="str">
        <f t="shared" si="5"/>
        <v/>
      </c>
      <c r="AC54" s="2" t="str">
        <f t="shared" si="6"/>
        <v/>
      </c>
    </row>
    <row r="55" spans="1:29" s="1" customFormat="1" ht="16.5" customHeight="1">
      <c r="A55" s="6"/>
      <c r="B55" s="7"/>
      <c r="C55" s="8"/>
      <c r="D55" s="16"/>
      <c r="E55" s="8"/>
      <c r="F55" s="10"/>
      <c r="G55" s="11"/>
      <c r="H55" s="11"/>
      <c r="I55" s="12" t="str">
        <f t="shared" si="0"/>
        <v/>
      </c>
      <c r="J55" s="13"/>
      <c r="K55" s="14"/>
      <c r="L55" s="11"/>
      <c r="M55" s="13"/>
      <c r="O55" s="46"/>
      <c r="P55" s="17"/>
      <c r="U55" s="4">
        <v>0.91666666666666596</v>
      </c>
      <c r="X55" s="2" t="str">
        <f t="shared" si="1"/>
        <v/>
      </c>
      <c r="Y55" s="2" t="str">
        <f t="shared" si="2"/>
        <v/>
      </c>
      <c r="Z55" s="2" t="str">
        <f t="shared" si="3"/>
        <v/>
      </c>
      <c r="AA55" s="2" t="str">
        <f t="shared" si="4"/>
        <v/>
      </c>
      <c r="AB55" s="2" t="str">
        <f t="shared" si="5"/>
        <v/>
      </c>
      <c r="AC55" s="2" t="str">
        <f t="shared" si="6"/>
        <v/>
      </c>
    </row>
    <row r="56" spans="1:29" s="1" customFormat="1" ht="16.5" customHeight="1">
      <c r="A56" s="6"/>
      <c r="B56" s="7"/>
      <c r="C56" s="8"/>
      <c r="D56" s="16"/>
      <c r="E56" s="8"/>
      <c r="F56" s="10"/>
      <c r="G56" s="11"/>
      <c r="H56" s="11"/>
      <c r="I56" s="12" t="str">
        <f t="shared" si="0"/>
        <v/>
      </c>
      <c r="J56" s="13"/>
      <c r="K56" s="14"/>
      <c r="L56" s="11"/>
      <c r="M56" s="13"/>
      <c r="O56" s="46"/>
      <c r="P56" s="17"/>
      <c r="U56" s="4">
        <v>0.9375</v>
      </c>
      <c r="X56" s="2" t="str">
        <f t="shared" si="1"/>
        <v/>
      </c>
      <c r="Y56" s="2" t="str">
        <f t="shared" si="2"/>
        <v/>
      </c>
      <c r="Z56" s="2" t="str">
        <f t="shared" si="3"/>
        <v/>
      </c>
      <c r="AA56" s="2" t="str">
        <f t="shared" si="4"/>
        <v/>
      </c>
      <c r="AB56" s="2" t="str">
        <f t="shared" si="5"/>
        <v/>
      </c>
      <c r="AC56" s="2" t="str">
        <f t="shared" si="6"/>
        <v/>
      </c>
    </row>
    <row r="57" spans="1:29" s="1" customFormat="1" ht="16.5" customHeight="1">
      <c r="A57" s="6"/>
      <c r="B57" s="7"/>
      <c r="C57" s="8"/>
      <c r="D57" s="16"/>
      <c r="E57" s="8"/>
      <c r="F57" s="10"/>
      <c r="G57" s="11"/>
      <c r="H57" s="11"/>
      <c r="I57" s="12" t="str">
        <f t="shared" si="0"/>
        <v/>
      </c>
      <c r="J57" s="13"/>
      <c r="K57" s="14"/>
      <c r="L57" s="11"/>
      <c r="M57" s="13"/>
      <c r="O57" s="46"/>
      <c r="P57" s="17"/>
      <c r="U57" s="4">
        <v>0.95833333333333304</v>
      </c>
      <c r="X57" s="2" t="str">
        <f t="shared" si="1"/>
        <v/>
      </c>
      <c r="Y57" s="2" t="str">
        <f t="shared" si="2"/>
        <v/>
      </c>
      <c r="Z57" s="2" t="str">
        <f t="shared" si="3"/>
        <v/>
      </c>
      <c r="AA57" s="2" t="str">
        <f t="shared" si="4"/>
        <v/>
      </c>
      <c r="AB57" s="2" t="str">
        <f t="shared" si="5"/>
        <v/>
      </c>
      <c r="AC57" s="2" t="str">
        <f t="shared" si="6"/>
        <v/>
      </c>
    </row>
    <row r="58" spans="1:29" s="1" customFormat="1" ht="16.5" customHeight="1">
      <c r="A58" s="6"/>
      <c r="B58" s="7"/>
      <c r="C58" s="8"/>
      <c r="D58" s="16"/>
      <c r="E58" s="8"/>
      <c r="F58" s="10"/>
      <c r="G58" s="11"/>
      <c r="H58" s="11"/>
      <c r="I58" s="12" t="str">
        <f t="shared" si="0"/>
        <v/>
      </c>
      <c r="J58" s="13"/>
      <c r="K58" s="14"/>
      <c r="L58" s="11"/>
      <c r="M58" s="13"/>
      <c r="O58" s="46"/>
      <c r="P58" s="17"/>
      <c r="U58" s="4">
        <v>0.97916666666666596</v>
      </c>
      <c r="X58" s="2" t="str">
        <f t="shared" si="1"/>
        <v/>
      </c>
      <c r="Y58" s="2" t="str">
        <f t="shared" si="2"/>
        <v/>
      </c>
      <c r="Z58" s="2" t="str">
        <f t="shared" si="3"/>
        <v/>
      </c>
      <c r="AA58" s="2" t="str">
        <f t="shared" si="4"/>
        <v/>
      </c>
      <c r="AB58" s="2" t="str">
        <f t="shared" si="5"/>
        <v/>
      </c>
      <c r="AC58" s="2" t="str">
        <f t="shared" si="6"/>
        <v/>
      </c>
    </row>
    <row r="59" spans="1:29" s="1" customFormat="1" ht="16.5" customHeight="1">
      <c r="A59" s="6"/>
      <c r="B59" s="7"/>
      <c r="C59" s="8"/>
      <c r="D59" s="16"/>
      <c r="E59" s="8"/>
      <c r="F59" s="10"/>
      <c r="G59" s="11"/>
      <c r="H59" s="11"/>
      <c r="I59" s="12" t="str">
        <f t="shared" si="0"/>
        <v/>
      </c>
      <c r="J59" s="13"/>
      <c r="K59" s="14"/>
      <c r="L59" s="11"/>
      <c r="M59" s="13"/>
      <c r="O59" s="46"/>
      <c r="P59" s="17"/>
      <c r="U59" s="4"/>
      <c r="X59" s="2" t="str">
        <f t="shared" si="1"/>
        <v/>
      </c>
      <c r="Y59" s="2" t="str">
        <f t="shared" si="2"/>
        <v/>
      </c>
      <c r="Z59" s="2" t="str">
        <f t="shared" si="3"/>
        <v/>
      </c>
      <c r="AA59" s="2" t="str">
        <f t="shared" si="4"/>
        <v/>
      </c>
      <c r="AB59" s="2" t="str">
        <f t="shared" si="5"/>
        <v/>
      </c>
      <c r="AC59" s="2" t="str">
        <f t="shared" si="6"/>
        <v/>
      </c>
    </row>
    <row r="60" spans="1:29" s="1" customFormat="1" ht="16.5" customHeight="1">
      <c r="A60" s="6"/>
      <c r="B60" s="7"/>
      <c r="C60" s="8"/>
      <c r="D60" s="16"/>
      <c r="E60" s="8"/>
      <c r="F60" s="10"/>
      <c r="G60" s="11"/>
      <c r="H60" s="11"/>
      <c r="I60" s="12" t="str">
        <f t="shared" si="0"/>
        <v/>
      </c>
      <c r="J60" s="13"/>
      <c r="K60" s="14"/>
      <c r="L60" s="11"/>
      <c r="M60" s="13"/>
      <c r="O60" s="46"/>
      <c r="P60" s="17"/>
      <c r="U60" s="4"/>
      <c r="X60" s="2" t="str">
        <f t="shared" si="1"/>
        <v/>
      </c>
      <c r="Y60" s="2" t="str">
        <f t="shared" si="2"/>
        <v/>
      </c>
      <c r="Z60" s="2" t="str">
        <f t="shared" si="3"/>
        <v/>
      </c>
      <c r="AA60" s="2" t="str">
        <f t="shared" si="4"/>
        <v/>
      </c>
      <c r="AB60" s="2" t="str">
        <f t="shared" si="5"/>
        <v/>
      </c>
      <c r="AC60" s="2" t="str">
        <f t="shared" si="6"/>
        <v/>
      </c>
    </row>
    <row r="61" spans="1:29" s="1" customFormat="1" ht="16.5" customHeight="1">
      <c r="A61" s="6"/>
      <c r="B61" s="7"/>
      <c r="C61" s="8"/>
      <c r="D61" s="16"/>
      <c r="E61" s="8"/>
      <c r="F61" s="10"/>
      <c r="G61" s="11"/>
      <c r="H61" s="11"/>
      <c r="I61" s="12" t="str">
        <f t="shared" si="0"/>
        <v/>
      </c>
      <c r="J61" s="13"/>
      <c r="K61" s="14"/>
      <c r="L61" s="11"/>
      <c r="M61" s="13"/>
      <c r="O61" s="46" t="s">
        <v>5</v>
      </c>
      <c r="P61" s="17" t="s">
        <v>5</v>
      </c>
      <c r="U61" s="4"/>
      <c r="X61" s="2" t="str">
        <f t="shared" si="1"/>
        <v/>
      </c>
      <c r="Y61" s="2" t="str">
        <f t="shared" si="2"/>
        <v/>
      </c>
      <c r="Z61" s="2" t="str">
        <f t="shared" si="3"/>
        <v/>
      </c>
      <c r="AA61" s="2" t="str">
        <f t="shared" si="4"/>
        <v/>
      </c>
      <c r="AB61" s="2" t="str">
        <f t="shared" si="5"/>
        <v/>
      </c>
      <c r="AC61" s="2" t="str">
        <f t="shared" si="6"/>
        <v/>
      </c>
    </row>
    <row r="62" spans="1:29" s="1" customFormat="1" ht="16.5" customHeight="1">
      <c r="A62" s="6"/>
      <c r="B62" s="7"/>
      <c r="C62" s="8"/>
      <c r="D62" s="16"/>
      <c r="E62" s="8"/>
      <c r="F62" s="10"/>
      <c r="G62" s="11"/>
      <c r="H62" s="11"/>
      <c r="I62" s="12" t="str">
        <f t="shared" si="0"/>
        <v/>
      </c>
      <c r="J62" s="13"/>
      <c r="K62" s="14"/>
      <c r="L62" s="11"/>
      <c r="M62" s="13"/>
      <c r="U62" s="4"/>
      <c r="X62" s="2" t="str">
        <f t="shared" si="1"/>
        <v/>
      </c>
      <c r="Y62" s="2" t="str">
        <f t="shared" si="2"/>
        <v/>
      </c>
      <c r="Z62" s="2" t="str">
        <f t="shared" si="3"/>
        <v/>
      </c>
      <c r="AA62" s="2" t="str">
        <f t="shared" si="4"/>
        <v/>
      </c>
      <c r="AB62" s="2" t="str">
        <f t="shared" si="5"/>
        <v/>
      </c>
      <c r="AC62" s="2" t="str">
        <f t="shared" si="6"/>
        <v/>
      </c>
    </row>
    <row r="63" spans="1:29" s="1" customFormat="1" ht="16.5" customHeight="1">
      <c r="A63" s="6"/>
      <c r="B63" s="7"/>
      <c r="C63" s="8"/>
      <c r="D63" s="16"/>
      <c r="E63" s="8"/>
      <c r="F63" s="10"/>
      <c r="G63" s="11"/>
      <c r="H63" s="11"/>
      <c r="I63" s="12" t="str">
        <f t="shared" si="0"/>
        <v/>
      </c>
      <c r="J63" s="13"/>
      <c r="K63" s="14"/>
      <c r="L63" s="11"/>
      <c r="M63" s="13"/>
      <c r="U63" s="4"/>
      <c r="X63" s="2" t="str">
        <f t="shared" si="1"/>
        <v/>
      </c>
      <c r="Y63" s="2" t="str">
        <f t="shared" si="2"/>
        <v/>
      </c>
      <c r="Z63" s="2" t="str">
        <f t="shared" si="3"/>
        <v/>
      </c>
      <c r="AA63" s="2" t="str">
        <f t="shared" si="4"/>
        <v/>
      </c>
      <c r="AB63" s="2" t="str">
        <f t="shared" si="5"/>
        <v/>
      </c>
      <c r="AC63" s="2" t="str">
        <f t="shared" si="6"/>
        <v/>
      </c>
    </row>
    <row r="64" spans="1:29" s="1" customFormat="1" ht="16.5" customHeight="1">
      <c r="A64" s="6"/>
      <c r="B64" s="7"/>
      <c r="C64" s="8"/>
      <c r="D64" s="16"/>
      <c r="E64" s="8"/>
      <c r="F64" s="10"/>
      <c r="G64" s="11"/>
      <c r="H64" s="11"/>
      <c r="I64" s="12" t="str">
        <f t="shared" si="0"/>
        <v/>
      </c>
      <c r="J64" s="13"/>
      <c r="K64" s="14"/>
      <c r="L64" s="11"/>
      <c r="M64" s="13"/>
      <c r="U64" s="4"/>
      <c r="X64" s="2" t="str">
        <f t="shared" ref="X64:X68" si="7">IF(H64="N",K64,"")</f>
        <v/>
      </c>
      <c r="Y64" s="2" t="str">
        <f t="shared" ref="Y64:Y68" si="8">IF(H64="G",K64,"")</f>
        <v/>
      </c>
      <c r="Z64" s="2" t="str">
        <f t="shared" ref="Z64:Z68" si="9">IF(H64="F",K64,"")</f>
        <v/>
      </c>
      <c r="AA64" s="2" t="str">
        <f t="shared" ref="AA64:AA68" si="10">IF(H64="N",L64,"")</f>
        <v/>
      </c>
      <c r="AB64" s="2" t="str">
        <f t="shared" ref="AB64:AB68" si="11">IF(H64="G",L64,"")</f>
        <v/>
      </c>
      <c r="AC64" s="2" t="str">
        <f t="shared" ref="AC64:AC68" si="12">IF(H64="F",L64,"")</f>
        <v/>
      </c>
    </row>
    <row r="65" spans="1:29" s="1" customFormat="1" ht="16.5" customHeight="1">
      <c r="A65" s="6"/>
      <c r="B65" s="7"/>
      <c r="C65" s="8"/>
      <c r="D65" s="16"/>
      <c r="E65" s="8"/>
      <c r="F65" s="10"/>
      <c r="G65" s="11"/>
      <c r="H65" s="11"/>
      <c r="I65" s="12" t="str">
        <f t="shared" si="0"/>
        <v/>
      </c>
      <c r="J65" s="13"/>
      <c r="K65" s="14"/>
      <c r="L65" s="11"/>
      <c r="M65" s="13"/>
      <c r="U65" s="4"/>
      <c r="X65" s="2" t="str">
        <f t="shared" si="7"/>
        <v/>
      </c>
      <c r="Y65" s="2" t="str">
        <f t="shared" si="8"/>
        <v/>
      </c>
      <c r="Z65" s="2" t="str">
        <f t="shared" si="9"/>
        <v/>
      </c>
      <c r="AA65" s="2" t="str">
        <f t="shared" si="10"/>
        <v/>
      </c>
      <c r="AB65" s="2" t="str">
        <f t="shared" si="11"/>
        <v/>
      </c>
      <c r="AC65" s="2" t="str">
        <f t="shared" si="12"/>
        <v/>
      </c>
    </row>
    <row r="66" spans="1:29" s="1" customFormat="1" ht="16.5" customHeight="1">
      <c r="A66" s="6"/>
      <c r="B66" s="7"/>
      <c r="C66" s="8"/>
      <c r="D66" s="16"/>
      <c r="E66" s="8"/>
      <c r="F66" s="10"/>
      <c r="G66" s="11"/>
      <c r="H66" s="11"/>
      <c r="I66" s="12" t="str">
        <f t="shared" si="0"/>
        <v/>
      </c>
      <c r="J66" s="13"/>
      <c r="K66" s="14"/>
      <c r="L66" s="11"/>
      <c r="M66" s="13"/>
      <c r="U66" s="4"/>
      <c r="X66" s="2" t="str">
        <f t="shared" si="7"/>
        <v/>
      </c>
      <c r="Y66" s="2" t="str">
        <f t="shared" si="8"/>
        <v/>
      </c>
      <c r="Z66" s="2" t="str">
        <f t="shared" si="9"/>
        <v/>
      </c>
      <c r="AA66" s="2" t="str">
        <f t="shared" si="10"/>
        <v/>
      </c>
      <c r="AB66" s="2" t="str">
        <f t="shared" si="11"/>
        <v/>
      </c>
      <c r="AC66" s="2" t="str">
        <f t="shared" si="12"/>
        <v/>
      </c>
    </row>
    <row r="67" spans="1:29" s="1" customFormat="1" ht="16.5" customHeight="1">
      <c r="A67" s="6"/>
      <c r="B67" s="7"/>
      <c r="C67" s="8"/>
      <c r="D67" s="16"/>
      <c r="E67" s="8"/>
      <c r="F67" s="10"/>
      <c r="G67" s="11"/>
      <c r="H67" s="11"/>
      <c r="I67" s="12" t="str">
        <f t="shared" si="0"/>
        <v/>
      </c>
      <c r="J67" s="13"/>
      <c r="K67" s="14"/>
      <c r="L67" s="11"/>
      <c r="M67" s="13"/>
      <c r="U67" s="4"/>
      <c r="X67" s="2" t="str">
        <f t="shared" si="7"/>
        <v/>
      </c>
      <c r="Y67" s="2" t="str">
        <f t="shared" si="8"/>
        <v/>
      </c>
      <c r="Z67" s="2" t="str">
        <f t="shared" si="9"/>
        <v/>
      </c>
      <c r="AA67" s="2" t="str">
        <f t="shared" si="10"/>
        <v/>
      </c>
      <c r="AB67" s="2" t="str">
        <f t="shared" si="11"/>
        <v/>
      </c>
      <c r="AC67" s="2" t="str">
        <f t="shared" si="12"/>
        <v/>
      </c>
    </row>
    <row r="68" spans="1:29" s="1" customFormat="1" ht="16.5" customHeight="1">
      <c r="A68" s="6"/>
      <c r="B68" s="7"/>
      <c r="C68" s="8"/>
      <c r="D68" s="16"/>
      <c r="E68" s="8"/>
      <c r="F68" s="10"/>
      <c r="G68" s="11"/>
      <c r="H68" s="11"/>
      <c r="I68" s="12" t="str">
        <f t="shared" si="0"/>
        <v/>
      </c>
      <c r="J68" s="13"/>
      <c r="K68" s="14"/>
      <c r="L68" s="11"/>
      <c r="M68" s="13"/>
      <c r="U68" s="4"/>
      <c r="X68" s="2" t="str">
        <f t="shared" si="7"/>
        <v/>
      </c>
      <c r="Y68" s="2" t="str">
        <f t="shared" si="8"/>
        <v/>
      </c>
      <c r="Z68" s="2" t="str">
        <f t="shared" si="9"/>
        <v/>
      </c>
      <c r="AA68" s="2" t="str">
        <f t="shared" si="10"/>
        <v/>
      </c>
      <c r="AB68" s="2" t="str">
        <f t="shared" si="11"/>
        <v/>
      </c>
      <c r="AC68" s="2" t="str">
        <f t="shared" si="12"/>
        <v/>
      </c>
    </row>
    <row r="69" spans="1:29">
      <c r="O69" s="1"/>
      <c r="P69" s="1"/>
    </row>
    <row r="70" spans="1:29">
      <c r="O70" s="1"/>
      <c r="P70" s="1"/>
    </row>
    <row r="71" spans="1:29">
      <c r="O71" s="1"/>
      <c r="P71" s="1"/>
    </row>
    <row r="72" spans="1:29">
      <c r="O72" s="1"/>
      <c r="P72" s="1"/>
    </row>
    <row r="73" spans="1:29">
      <c r="O73" s="1"/>
      <c r="P73" s="1"/>
    </row>
  </sheetData>
  <sheetProtection algorithmName="SHA-512" hashValue="zSrPBpIiPnFrzeq4QCEIPJ1+CJidfEKBJbEi6aMrV/mcFiEWLX7iywhS8M/YfA5RXO/c+4g19Zo+JnwuLKzJSg==" saltValue="DHTWgJEnCW1xCtaU8xWE0g==" spinCount="100000" sheet="1" objects="1" scenarios="1"/>
  <sortState ref="O13:P60">
    <sortCondition ref="O13:O60"/>
  </sortState>
  <mergeCells count="17">
    <mergeCell ref="E10:F10"/>
    <mergeCell ref="C10:D10"/>
    <mergeCell ref="A10:B10"/>
    <mergeCell ref="L10:L11"/>
    <mergeCell ref="K10:K11"/>
    <mergeCell ref="I10:J10"/>
    <mergeCell ref="H10:H11"/>
    <mergeCell ref="G10:G11"/>
    <mergeCell ref="K8:L8"/>
    <mergeCell ref="K9:L9"/>
    <mergeCell ref="C7:G7"/>
    <mergeCell ref="K7:L7"/>
    <mergeCell ref="A1:M1"/>
    <mergeCell ref="B4:G4"/>
    <mergeCell ref="B5:G5"/>
    <mergeCell ref="I5:L5"/>
    <mergeCell ref="K6:L6"/>
  </mergeCells>
  <phoneticPr fontId="0" type="noConversion"/>
  <conditionalFormatting sqref="A10:M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619" yWindow="535" count="10">
    <dataValidation type="whole" allowBlank="1" showInputMessage="1" showErrorMessage="1" errorTitle="ATHUGIÐ!" error="Númer of langt!" promptTitle="Sláðu inn númer ærinnar" sqref="E12:E68">
      <formula1>0</formula1>
      <formula2>99999</formula2>
    </dataValidation>
    <dataValidation allowBlank="1" showInputMessage="1" errorTitle="ATHUGIÐ!" error="Ekki var slegið inn rétt númer á sæðingahrút 2004-05!" sqref="I12:I68"/>
    <dataValidation type="list" allowBlank="1" showInputMessage="1" showErrorMessage="1" errorTitle="ATHUGIÐ!" promptTitle="VELJIÐ!" prompt="Samstillt (S) eða ósamstillt (Ó)" sqref="G12:G68">
      <formula1>$R$12:$R$13</formula1>
    </dataValidation>
    <dataValidation type="whole" allowBlank="1" showInputMessage="1" showErrorMessage="1" errorTitle="ATHUGIÐ!" error="Fjöldi lamba stenst ekki!" prompt="Fjöldi lamba" sqref="L12:L68">
      <formula1>1</formula1>
      <formula2>6</formula2>
    </dataValidation>
    <dataValidation type="list" allowBlank="1" showInputMessage="1" showErrorMessage="1" prompt="Veldu klukkan hvað ærin var sædd" sqref="F12:F68">
      <formula1>$U$11:$U$58</formula1>
    </dataValidation>
    <dataValidation type="list" allowBlank="1" showInputMessage="1" showErrorMessage="1" errorTitle="ATHUGIÐ!" error="Skrá verður árangur!" promptTitle="SKRÁIÐ" prompt="...hvort ærin hélt (+) eða ekki (-)" sqref="K12:K68">
      <formula1>$S$12:$S$13</formula1>
    </dataValidation>
    <dataValidation type="list" allowBlank="1" showInputMessage="1" showErrorMessage="1" errorTitle="ATHUGIÐ!" promptTitle="VELJIÐ!" prompt="Frosið (F), ferskt/nýtt (N), ferskt/gamalt (G)" sqref="H12:H68">
      <formula1>$T$12:$T$14</formula1>
    </dataValidation>
    <dataValidation allowBlank="1" showInputMessage="1" errorTitle="ATHUGIÐ!" error="Númer of langt!" promptTitle="Sláðu inn númer ærinnar" sqref="C12:C68"/>
    <dataValidation type="list" allowBlank="1" showInputMessage="1" errorTitle="ATHUGIÐ!" error="Númer of langt!" prompt="Veldu hvenær ærin sást blæsma" sqref="D12:D68">
      <formula1>$U$11:$U$58</formula1>
    </dataValidation>
    <dataValidation type="list" allowBlank="1" showInputMessage="1" showErrorMessage="1" promptTitle="Nafn hrúts" prompt="Veljið úr lista" sqref="J12:J68">
      <formula1>$O$13:$O$61</formula1>
    </dataValidation>
  </dataValidations>
  <pageMargins left="0.70866141732283472" right="0.74803149606299213" top="0.31496062992125984" bottom="0.39370078740157483" header="0.27559055118110237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dagbok</vt:lpstr>
      <vt:lpstr>dagbok!Print_Area</vt:lpstr>
      <vt:lpstr>dagbok!Print_Titles</vt:lpstr>
    </vt:vector>
  </TitlesOfParts>
  <Company>Búnaðarsamtök Vesturlands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Torfi Bergsson</dc:creator>
  <cp:lastModifiedBy>Anton Torfi Bergsson</cp:lastModifiedBy>
  <cp:lastPrinted>2016-12-28T14:23:24Z</cp:lastPrinted>
  <dcterms:created xsi:type="dcterms:W3CDTF">2006-05-05T11:28:45Z</dcterms:created>
  <dcterms:modified xsi:type="dcterms:W3CDTF">2016-12-28T14:25:25Z</dcterms:modified>
</cp:coreProperties>
</file>